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zas\TODOS\Balances y Press Releases\CRESUD\FY 2026\IIIQ26\Earnings y Short Press Release\"/>
    </mc:Choice>
  </mc:AlternateContent>
  <xr:revisionPtr revIDLastSave="0" documentId="13_ncr:1_{5BEDCF32-9296-4844-ABD0-9CCEB7AA11BB}" xr6:coauthVersionLast="47" xr6:coauthVersionMax="47" xr10:uidLastSave="{00000000-0000-0000-0000-000000000000}"/>
  <bookViews>
    <workbookView xWindow="28680" yWindow="-120" windowWidth="29040" windowHeight="15720" tabRatio="820" xr2:uid="{FDC77932-2648-47A2-B01C-0E803AB9E62E}"/>
  </bookViews>
  <sheets>
    <sheet name="Breakdown of Hectares" sheetId="11" r:id="rId1"/>
    <sheet name="BS" sheetId="1" r:id="rId2"/>
    <sheet name="IS" sheetId="2" r:id="rId3"/>
    <sheet name="CF" sheetId="3" r:id="rId4"/>
    <sheet name="Consolidated Results" sheetId="4" r:id="rId5"/>
    <sheet name="Operations by Segment" sheetId="5" r:id="rId6"/>
    <sheet name="Agribusiness Results" sheetId="6" r:id="rId7"/>
    <sheet name="Urban Business Results" sheetId="7" r:id="rId8"/>
    <sheet name="Summary FS" sheetId="8" r:id="rId9"/>
    <sheet name="EBITDA Reconciliation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'[1]Anexo C'!$AF$1</definedName>
    <definedName name="\M">#REF!</definedName>
    <definedName name="\P">#REF!</definedName>
    <definedName name="\q">#REF!</definedName>
    <definedName name="\S">'[2]Asset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'[3]IRSA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'[3]IRSA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'[3]IRSA HIST'!#REF!</definedName>
    <definedName name="_________________________________DAT10">'[3]IRSA HIST'!#REF!</definedName>
    <definedName name="_________________________________DAT11">#REF!</definedName>
    <definedName name="_________________________________DAT12">'[3]IRSA HIST'!#REF!</definedName>
    <definedName name="_________________________________DAT13">'[3]IRSA HIST'!#REF!</definedName>
    <definedName name="_________________________________DAT14">#REF!</definedName>
    <definedName name="_________________________________DAT15">#REF!</definedName>
    <definedName name="_________________________________DAT16">'[4]2.1 - Mayor Otros Créditos'!#REF!</definedName>
    <definedName name="_________________________________DAT17">[5]Condonación!#REF!</definedName>
    <definedName name="_________________________________DAT18">#REF!</definedName>
    <definedName name="_________________________________DAT19">'[6]Gs a recuperar APSA'!#REF!</definedName>
    <definedName name="_________________________________DAT2">#REF!</definedName>
    <definedName name="_________________________________DAT20">'[6]Gs a recuperar APSA'!#REF!</definedName>
    <definedName name="_________________________________DAT21">[5]Condonación!#REF!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'[3]IRSA HIST'!#REF!</definedName>
    <definedName name="_________________________________DAT7">'[3]IRSA HIST'!#REF!</definedName>
    <definedName name="_________________________________DAT8">#REF!</definedName>
    <definedName name="_________________________________DAT9">'[3]IRSA HIST'!#REF!</definedName>
    <definedName name="________________________________DAT1">'[7]SALDOS CUENTAS'!#REF!</definedName>
    <definedName name="________________________________DAT10">'[3]IRSA HIST'!#REF!</definedName>
    <definedName name="________________________________DAT11">#REF!</definedName>
    <definedName name="________________________________DAT12">'[3]IRSA HIST'!#REF!</definedName>
    <definedName name="________________________________DAT13">'[3]IRSA HIST'!#REF!</definedName>
    <definedName name="________________________________DAT14">#REF!</definedName>
    <definedName name="________________________________DAT15">#REF!</definedName>
    <definedName name="________________________________DAT16">'[4]2.1 - Mayor Otros Créditos'!#REF!</definedName>
    <definedName name="________________________________DAT17">[5]Condonación!#REF!</definedName>
    <definedName name="________________________________DAT18">#REF!</definedName>
    <definedName name="________________________________DAT19">'[6]Gs a recuperar APSA'!#REF!</definedName>
    <definedName name="________________________________DAT2">#REF!</definedName>
    <definedName name="________________________________DAT20">'[6]Gs a recuperar APSA'!#REF!</definedName>
    <definedName name="________________________________DAT21">[5]Condonación!#REF!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'[3]IRSA HIST'!#REF!</definedName>
    <definedName name="________________________________DAT8">#REF!</definedName>
    <definedName name="________________________________DAT9">'[3]IRSA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'[3]IRSA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'[8]2.1 - Mayor Otros Créditos'!#REF!</definedName>
    <definedName name="______________________________DAT17">[5]Condonación!#REF!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'[3]IRSA HIST'!#REF!</definedName>
    <definedName name="______________________________DAT8">#REF!</definedName>
    <definedName name="______________________________DAT9">'[3]IRSA HIST'!#REF!</definedName>
    <definedName name="_____________________________DAT1">'[3]IRSA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'[3]IRSA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'[3]IRSA HIST'!#REF!</definedName>
    <definedName name="____________________________DAT10">'[3]IRSA HIST'!#REF!</definedName>
    <definedName name="____________________________DAT11">#REF!</definedName>
    <definedName name="____________________________DAT12">'[3]IRSA HIST'!#REF!</definedName>
    <definedName name="____________________________DAT13">'[3]IRSA HIST'!#REF!</definedName>
    <definedName name="____________________________DAT14">#REF!</definedName>
    <definedName name="____________________________DAT15">#REF!</definedName>
    <definedName name="____________________________DAT16">'[4]2.1 - Mayor Otros Créditos'!#REF!</definedName>
    <definedName name="____________________________DAT17">[5]Condonación!#REF!</definedName>
    <definedName name="____________________________DAT18">#REF!</definedName>
    <definedName name="____________________________DAT19">'[6]Gs a recuperar APSA'!#REF!</definedName>
    <definedName name="____________________________DAT2">#REF!</definedName>
    <definedName name="____________________________DAT20">'[6]Gs a recuperar APSA'!#REF!</definedName>
    <definedName name="____________________________DAT21">[5]Condonación!#REF!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'[3]IRSA HIST'!#REF!</definedName>
    <definedName name="____________________________DAT7">'[3]IRSA HIST'!#REF!</definedName>
    <definedName name="____________________________DAT8">#REF!</definedName>
    <definedName name="____________________________DAT9">'[3]IRSA HIST'!#REF!</definedName>
    <definedName name="___________________________DAT1">#REF!</definedName>
    <definedName name="___________________________DAT10">'[3]IRSA HIST'!#REF!</definedName>
    <definedName name="___________________________DAT11">#REF!</definedName>
    <definedName name="___________________________DAT12">'[3]IRSA HIST'!#REF!</definedName>
    <definedName name="___________________________DAT13">'[3]IRSA HIST'!#REF!</definedName>
    <definedName name="___________________________DAT14">#REF!</definedName>
    <definedName name="___________________________DAT15">#REF!</definedName>
    <definedName name="___________________________DAT16">'[4]2.1 - Mayor Otros Créditos'!#REF!</definedName>
    <definedName name="___________________________DAT17">[5]Condonación!#REF!</definedName>
    <definedName name="___________________________DAT18">#REF!</definedName>
    <definedName name="___________________________DAT19">'[6]Gs a recuperar APSA'!#REF!</definedName>
    <definedName name="___________________________DAT2">#REF!</definedName>
    <definedName name="___________________________DAT20">'[6]Gs a recuperar APSA'!#REF!</definedName>
    <definedName name="___________________________DAT21">[5]Condonación!#REF!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'[3]IRSA HIST'!#REF!</definedName>
    <definedName name="___________________________DAT8">#REF!</definedName>
    <definedName name="___________________________DAT9">'[3]IRSA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'[9]Bs.Uso Trim.'!$Z$10</definedName>
    <definedName name="________________________MAR95">'[9]Bs.Uso Trim.'!$Z$7</definedName>
    <definedName name="_______________________ABR95">'[9]Bs.Uso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'[9]Bs.Uso Trim.'!$Z$5</definedName>
    <definedName name="_______________________FEB95">'[9]Bs.Uso Trim.'!$Z$6</definedName>
    <definedName name="_______________________JUN95">'[9]Bs.Uso Trim.'!$Z$10</definedName>
    <definedName name="_______________________MAR95">'[9]Bs.Uso Trim.'!$Z$7</definedName>
    <definedName name="_______________________MAY95">'[9]Bs.Uso Trim.'!$Z$9</definedName>
    <definedName name="______________________ABR95">'[9]Bs.Uso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'[9]Bs.Uso Trim.'!$Z$5</definedName>
    <definedName name="______________________FEB95">'[9]Bs.Uso Trim.'!$Z$6</definedName>
    <definedName name="______________________JUN95">'[9]Bs.Uso Trim.'!$Z$10</definedName>
    <definedName name="______________________MAR95">'[9]Bs.Uso Trim.'!$Z$7</definedName>
    <definedName name="______________________MAY95">'[9]Bs.Uso Trim.'!$Z$9</definedName>
    <definedName name="_____________________ABR95">'[9]Bs.Uso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'[9]Bs.Uso Trim.'!$Z$5</definedName>
    <definedName name="_____________________FEB95">'[9]Bs.Uso Trim.'!$Z$6</definedName>
    <definedName name="_____________________JUN95">'[9]Bs.Uso Trim.'!$Z$10</definedName>
    <definedName name="_____________________MAR95">'[9]Bs.Uso Trim.'!$Z$7</definedName>
    <definedName name="_____________________MAY95">'[9]Bs.Uso Trim.'!$Z$9</definedName>
    <definedName name="____________________ABR95">'[9]Bs.Uso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'[9]Bs.Uso Trim.'!$Z$5</definedName>
    <definedName name="____________________FEB95">'[9]Bs.Uso Trim.'!$Z$6</definedName>
    <definedName name="____________________JUN95">'[9]Bs.Uso Trim.'!$Z$10</definedName>
    <definedName name="____________________MAR95">'[9]Bs.Uso Trim.'!$Z$7</definedName>
    <definedName name="____________________MAY95">'[9]Bs.Uso Trim.'!$Z$9</definedName>
    <definedName name="___________________ABR95">'[9]Bs.Uso Trim.'!$Z$8</definedName>
    <definedName name="___________________DAT1">'[3]IRSA HIST'!#REF!</definedName>
    <definedName name="___________________DAT10">'[3]IRSA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'[3]IRSA HIST'!#REF!</definedName>
    <definedName name="___________________DAT7">'[3]IRSA HIST'!#REF!</definedName>
    <definedName name="___________________DAT8">#REF!</definedName>
    <definedName name="___________________DAT9">'[3]IRSA HIST'!#REF!</definedName>
    <definedName name="___________________dic94">#REF!</definedName>
    <definedName name="___________________ENE95">'[9]Bs.Uso Trim.'!$Z$5</definedName>
    <definedName name="___________________FEB95">'[9]Bs.Uso Trim.'!$Z$6</definedName>
    <definedName name="___________________JUN95">'[9]Bs.Uso Trim.'!$Z$10</definedName>
    <definedName name="___________________MAR95">'[9]Bs.Uso Trim.'!$Z$7</definedName>
    <definedName name="___________________MAY95">'[9]Bs.Uso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'[9]Bs.Uso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[5]Condonación!#REF!</definedName>
    <definedName name="__________________DAT18">#REF!</definedName>
    <definedName name="__________________DAT19">'[10]Gs a recuperar APSA'!#REF!</definedName>
    <definedName name="__________________DAT2">#REF!</definedName>
    <definedName name="__________________DAT20">'[10]Gs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'[9]Bs.Uso Trim.'!$Z$5</definedName>
    <definedName name="__________________FEB95">'[9]Bs.Uso Trim.'!$Z$6</definedName>
    <definedName name="__________________JUN95">'[9]Bs.Uso Trim.'!$Z$10</definedName>
    <definedName name="__________________MAR95">'[9]Bs.Uso Trim.'!$Z$7</definedName>
    <definedName name="__________________MAY95">'[9]Bs.Uso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'[9]Bs.Uso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'[9]Bs.Uso Trim.'!$Z$5</definedName>
    <definedName name="_________________FEB95">'[9]Bs.Uso Trim.'!$Z$6</definedName>
    <definedName name="_________________jun93">#REF!</definedName>
    <definedName name="_________________jun94">#REF!</definedName>
    <definedName name="_________________JUN95">'[9]Bs.Uso Trim.'!$Z$10</definedName>
    <definedName name="_________________mar94">#REF!</definedName>
    <definedName name="_________________MAR95">'[9]Bs.Uso Trim.'!$Z$7</definedName>
    <definedName name="_________________MAY95">'[9]Bs.Uso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'[9]Bs.Uso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'[9]Bs.Uso Trim.'!$Z$5</definedName>
    <definedName name="________________FEB95">'[9]Bs.Uso Trim.'!$Z$6</definedName>
    <definedName name="________________jun93">#REF!</definedName>
    <definedName name="________________jun94">#REF!</definedName>
    <definedName name="________________JUN95">'[9]Bs.Uso Trim.'!$Z$10</definedName>
    <definedName name="________________mar94">#REF!</definedName>
    <definedName name="________________MAR95">'[9]Bs.Uso Trim.'!$Z$7</definedName>
    <definedName name="________________MAY95">'[9]Bs.Uso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'[9]Bs.Uso Trim.'!$Z$8</definedName>
    <definedName name="_______________DAT1">#REF!</definedName>
    <definedName name="_______________DAT10">#REF!</definedName>
    <definedName name="_______________DAT11">#REF!</definedName>
    <definedName name="_______________DAT12">'[3]IRSA HIST'!#REF!</definedName>
    <definedName name="_______________DAT13">'[3]IRSA HIST'!#REF!</definedName>
    <definedName name="_______________DAT14">#REF!</definedName>
    <definedName name="_______________DAT15">#REF!</definedName>
    <definedName name="_______________DAT16">'[4]2.1 -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'[9]Bs.Uso Trim.'!$Z$5</definedName>
    <definedName name="_______________FEB95">'[9]Bs.Uso Trim.'!$Z$6</definedName>
    <definedName name="_______________jun93">#REF!</definedName>
    <definedName name="_______________jun94">#REF!</definedName>
    <definedName name="_______________JUN95">'[9]Bs.Uso Trim.'!$Z$10</definedName>
    <definedName name="_______________mar94">#REF!</definedName>
    <definedName name="_______________MAR95">'[9]Bs.Uso Trim.'!$Z$7</definedName>
    <definedName name="_______________MAY95">'[9]Bs.Uso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'[9]Bs.Uso Trim.'!$Z$8</definedName>
    <definedName name="______________DAT1">#REF!</definedName>
    <definedName name="______________DAT10">#REF!</definedName>
    <definedName name="______________DAT11">#REF!</definedName>
    <definedName name="______________DAT12">'[11]IRSA HIST'!#REF!</definedName>
    <definedName name="______________DAT13">'[11]IRSA HIST'!#REF!</definedName>
    <definedName name="______________DAT14">#REF!</definedName>
    <definedName name="______________DAT15">#REF!</definedName>
    <definedName name="______________DAT16">'[12]2.1 -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'[9]Bs.Uso Trim.'!$Z$5</definedName>
    <definedName name="______________FEB95">'[9]Bs.Uso Trim.'!$Z$6</definedName>
    <definedName name="______________jun93">#REF!</definedName>
    <definedName name="______________jun94">#REF!</definedName>
    <definedName name="______________JUN95">'[9]Bs.Uso Trim.'!$Z$10</definedName>
    <definedName name="______________mar94">#REF!</definedName>
    <definedName name="______________MAR95">'[9]Bs.Uso Trim.'!$Z$7</definedName>
    <definedName name="______________MAY95">'[9]Bs.Uso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'[9]Bs.Uso Trim.'!$Z$8</definedName>
    <definedName name="_____________DAT1">'[11]IRSA HIST'!#REF!</definedName>
    <definedName name="_____________DAT10">'[11]IRSA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'[11]IRSA HIST'!#REF!</definedName>
    <definedName name="_____________DAT7">'[11]IRSA HIST'!#REF!</definedName>
    <definedName name="_____________DAT8">#REF!</definedName>
    <definedName name="_____________DAT9">'[11]IRSA HIST'!#REF!</definedName>
    <definedName name="_____________dic93">#REF!</definedName>
    <definedName name="_____________dic94">#REF!</definedName>
    <definedName name="_____________ENE95">'[9]Bs.Uso Trim.'!$Z$5</definedName>
    <definedName name="_____________FEB95">'[9]Bs.Uso Trim.'!$Z$6</definedName>
    <definedName name="_____________jun93">#REF!</definedName>
    <definedName name="_____________jun94">#REF!</definedName>
    <definedName name="_____________JUN95">'[9]Bs.Uso Trim.'!$Z$10</definedName>
    <definedName name="_____________mar94">#REF!</definedName>
    <definedName name="_____________MAR95">'[9]Bs.Uso Trim.'!$Z$7</definedName>
    <definedName name="_____________MAY95">'[9]Bs.Uso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'[9]Bs.Uso Trim.'!$Z$8</definedName>
    <definedName name="____________DAT1">#REF!</definedName>
    <definedName name="____________DAT10">#REF!</definedName>
    <definedName name="____________DAT11">#REF!</definedName>
    <definedName name="____________DAT12">'[11]IRSA HIST'!#REF!</definedName>
    <definedName name="____________DAT13">'[11]IRSA HIST'!#REF!</definedName>
    <definedName name="____________DAT14">#REF!</definedName>
    <definedName name="____________DAT15">#REF!</definedName>
    <definedName name="____________DAT16">'[12]2.1 - Mayor Otros Créditos'!#REF!</definedName>
    <definedName name="____________DAT17">#REF!</definedName>
    <definedName name="____________DAT18">#REF!</definedName>
    <definedName name="____________DAT19">'[10]Gs a recuperar APSA'!#REF!</definedName>
    <definedName name="____________DAT2">#REF!</definedName>
    <definedName name="____________DAT20">'[10]Gs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'[9]Bs.Uso Trim.'!$Z$5</definedName>
    <definedName name="____________FEB95">'[9]Bs.Uso Trim.'!$Z$6</definedName>
    <definedName name="____________jun93">#REF!</definedName>
    <definedName name="____________jun94">#REF!</definedName>
    <definedName name="____________JUN95">'[9]Bs.Uso Trim.'!$Z$10</definedName>
    <definedName name="____________mar94">#REF!</definedName>
    <definedName name="____________MAR95">'[9]Bs.Uso Trim.'!$Z$7</definedName>
    <definedName name="____________MAY95">'[9]Bs.Uso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'[9]Bs.Uso Trim.'!$Z$8</definedName>
    <definedName name="___________DAT1">'[11]IRSA HIST'!#REF!</definedName>
    <definedName name="___________DAT10">'[11]IRSA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[13]Condonación!#REF!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[5]Condonación!#REF!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'[11]IRSA HIST'!#REF!</definedName>
    <definedName name="___________DAT7">'[11]IRSA HIST'!#REF!</definedName>
    <definedName name="___________DAT8">#REF!</definedName>
    <definedName name="___________DAT9">'[11]IRSA HIST'!#REF!</definedName>
    <definedName name="___________dic93">#REF!</definedName>
    <definedName name="___________dic94">#REF!</definedName>
    <definedName name="___________ENE95">'[9]Bs.Uso Trim.'!$Z$5</definedName>
    <definedName name="___________FEB95">'[9]Bs.Uso Trim.'!$Z$6</definedName>
    <definedName name="___________jun93">#REF!</definedName>
    <definedName name="___________jun94">#REF!</definedName>
    <definedName name="___________JUN95">'[9]Bs.Uso Trim.'!$Z$10</definedName>
    <definedName name="___________mar94">#REF!</definedName>
    <definedName name="___________MAR95">'[9]Bs.Uso Trim.'!$Z$7</definedName>
    <definedName name="___________MAY95">'[9]Bs.Uso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'[9]Bs.Uso Trim.'!$Z$8</definedName>
    <definedName name="__________DAT1">'[14]1211600001'!#REF!</definedName>
    <definedName name="__________DAT10">#REF!</definedName>
    <definedName name="__________DAT11">#REF!</definedName>
    <definedName name="__________DAT12">'[15]IRSA HIST'!#REF!</definedName>
    <definedName name="__________DAT13">'[15]IRSA HIST'!#REF!</definedName>
    <definedName name="__________DAT14">#REF!</definedName>
    <definedName name="__________DAT15">#REF!</definedName>
    <definedName name="__________DAT16">'[16]2.1 - Mayor Otros Créditos'!#REF!</definedName>
    <definedName name="__________DAT17">[13]Condonación!#REF!</definedName>
    <definedName name="__________DAT18">#REF!</definedName>
    <definedName name="__________DAT19">'[10]Gs a recuperar APSA'!#REF!</definedName>
    <definedName name="__________DAT2">'[17]Cruce-Aging'!#REF!</definedName>
    <definedName name="__________DAT20">'[10]Gs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'[17]Cruce-Aging'!#REF!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'[17]Cruce-Aging'!#REF!</definedName>
    <definedName name="__________DAT5">'[17]Cruce-Aging'!#REF!</definedName>
    <definedName name="__________DAT6">'[17]Cruce-Aging'!#REF!</definedName>
    <definedName name="__________DAT7">'[17]Cruce-Aging'!#REF!</definedName>
    <definedName name="__________DAT8">'[17]Cruce-Aging'!#REF!</definedName>
    <definedName name="__________dat88">[18]Hoja1!$A$2:$A$16870</definedName>
    <definedName name="__________DAT9">#REF!</definedName>
    <definedName name="__________dic93">#REF!</definedName>
    <definedName name="__________dic94">#REF!</definedName>
    <definedName name="__________ENE95">'[9]Bs.Uso Trim.'!$Z$5</definedName>
    <definedName name="__________FEB95">'[9]Bs.Uso Trim.'!$Z$6</definedName>
    <definedName name="__________jun93">#REF!</definedName>
    <definedName name="__________jun94">#REF!</definedName>
    <definedName name="__________JUN95">'[9]Bs.Uso Trim.'!$Z$10</definedName>
    <definedName name="__________mar94">#REF!</definedName>
    <definedName name="__________MAR95">'[9]Bs.Uso Trim.'!$Z$7</definedName>
    <definedName name="__________MAY95">'[9]Bs.Uso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'[9]Bs.Uso Trim.'!$Z$8</definedName>
    <definedName name="_________DAT1">'[14]1211600001'!#REF!</definedName>
    <definedName name="_________DAT10">'[17]Cruce-Aging'!#REF!</definedName>
    <definedName name="_________DAT11">'[17]Cruce-Aging'!#REF!</definedName>
    <definedName name="_________DAT12">'[17]Cruce-Aging'!#REF!</definedName>
    <definedName name="_________DAT13">'[17]Cruce-Aging'!#REF!</definedName>
    <definedName name="_________DAT14">'[17]Cruce-Aging'!#REF!</definedName>
    <definedName name="_________DAT15">'[17]Cruce-Aging'!#REF!</definedName>
    <definedName name="_________DAT16">'[17]Cruce-Aging'!#REF!</definedName>
    <definedName name="_________DAT17">'[17]Cruce-Aging'!#REF!</definedName>
    <definedName name="_________DAT18">'[17]Cruce-Aging'!#REF!</definedName>
    <definedName name="_________DAT19">'[19]diferencia cbio prest'!#REF!</definedName>
    <definedName name="_________DAT2">'[17]Cruce-Aging'!#REF!</definedName>
    <definedName name="_________DAT20">'[19]diferencia cbio prest'!#REF!</definedName>
    <definedName name="_________DAT21">[13]Condonación!#REF!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'[17]Cruce-Aging'!#REF!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'[17]Cruce-Aging'!#REF!</definedName>
    <definedName name="_________DAT5">'[17]Cruce-Aging'!#REF!</definedName>
    <definedName name="_________DAT6">'[17]Cruce-Aging'!#REF!</definedName>
    <definedName name="_________DAT7">'[17]Cruce-Aging'!#REF!</definedName>
    <definedName name="_________DAT8">'[17]Cruce-Aging'!#REF!</definedName>
    <definedName name="_________DAT87">[20]Hoja1!#REF!</definedName>
    <definedName name="_________DAT88">[20]Hoja1!#REF!</definedName>
    <definedName name="_________DAT9">'[17]Cruce-Aging'!#REF!</definedName>
    <definedName name="_________dic93">#REF!</definedName>
    <definedName name="_________dic94">#REF!</definedName>
    <definedName name="_________ENE95">'[9]Bs.Uso Trim.'!$Z$5</definedName>
    <definedName name="_________FEB95">'[9]Bs.Uso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'[9]Bs.Uso Trim.'!$Z$9</definedName>
    <definedName name="_________RIV2">'[21]Sarmiento 517'!#REF!</definedName>
    <definedName name="_________RIV3">'[21]Sarmiento 517'!#REF!</definedName>
    <definedName name="_________sag3">#REF!</definedName>
    <definedName name="_________SAR10">'[21]Reconquista 823'!#REF!</definedName>
    <definedName name="_________SAR5">'[21]Reconquista 823'!#REF!</definedName>
    <definedName name="_________SAR80">'[21]Reconquista 823'!#REF!</definedName>
    <definedName name="_________set94">#REF!</definedName>
    <definedName name="_________set95">#REF!</definedName>
    <definedName name="________ABR95">'[9]Bs.Uso Trim.'!$Z$8</definedName>
    <definedName name="________DAT1">'[14]1211600001'!#REF!</definedName>
    <definedName name="________DAT10">'[17]Cruce-Aging'!#REF!</definedName>
    <definedName name="________DAT11">'[17]Cruce-Aging'!#REF!</definedName>
    <definedName name="________DAT12">'[17]Cruce-Aging'!#REF!</definedName>
    <definedName name="________DAT13">'[17]Cruce-Aging'!#REF!</definedName>
    <definedName name="________DAT14">'[17]Cruce-Aging'!#REF!</definedName>
    <definedName name="________DAT15">'[17]Cruce-Aging'!#REF!</definedName>
    <definedName name="________DAT16">'[17]Cruce-Aging'!#REF!</definedName>
    <definedName name="________DAT17">'[17]Cruce-Aging'!#REF!</definedName>
    <definedName name="________DAT18">'[17]Cruce-Aging'!#REF!</definedName>
    <definedName name="________DAT19">'[19]diferencia cbio prest'!#REF!</definedName>
    <definedName name="________DAT2">'[17]Cruce-Aging'!#REF!</definedName>
    <definedName name="________DAT20">'[19]diferencia cbio prest'!#REF!</definedName>
    <definedName name="________DAT21">[13]Condonación!#REF!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'[17]Cruce-Aging'!#REF!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'[17]Cruce-Aging'!#REF!</definedName>
    <definedName name="________DAT5">'[17]Cruce-Aging'!#REF!</definedName>
    <definedName name="________DAT6">'[17]Cruce-Aging'!#REF!</definedName>
    <definedName name="________DAT7">'[17]Cruce-Aging'!#REF!</definedName>
    <definedName name="________DAT8">'[17]Cruce-Aging'!#REF!</definedName>
    <definedName name="________DAT87">[20]Hoja1!#REF!</definedName>
    <definedName name="________DAT88">[20]Hoja1!#REF!</definedName>
    <definedName name="________DAT9">'[17]Cruce-Aging'!#REF!</definedName>
    <definedName name="________dic93">#REF!</definedName>
    <definedName name="________dic94">#REF!</definedName>
    <definedName name="________ENE95">'[9]Bs.Uso Trim.'!$Z$5</definedName>
    <definedName name="________FEB95">'[9]Bs.Uso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'[9]Bs.Uso Trim.'!$Z$9</definedName>
    <definedName name="________res12">'[22]Datos del Balance'!$B$8</definedName>
    <definedName name="________RIV2">'[21]Sarmiento 517'!#REF!</definedName>
    <definedName name="________RIV3">'[21]Sarmiento 517'!#REF!</definedName>
    <definedName name="________sag3">#REF!</definedName>
    <definedName name="________SAR10">'[21]Reconquista 823'!#REF!</definedName>
    <definedName name="________SAR5">'[21]Reconquista 823'!#REF!</definedName>
    <definedName name="________SAR80">'[21]Reconquista 823'!#REF!</definedName>
    <definedName name="________set94">#REF!</definedName>
    <definedName name="________set95">#REF!</definedName>
    <definedName name="_______ABR95">'[9]Bs.Uso Trim.'!$Z$8</definedName>
    <definedName name="_______DAT1">'[14]1211600001'!#REF!</definedName>
    <definedName name="_______DAT10">'[17]Cruce-Aging'!#REF!</definedName>
    <definedName name="_______DAT11">'[17]Cruce-Aging'!#REF!</definedName>
    <definedName name="_______DAT12">'[17]Cruce-Aging'!#REF!</definedName>
    <definedName name="_______DAT13">'[17]Cruce-Aging'!#REF!</definedName>
    <definedName name="_______DAT14">'[17]Cruce-Aging'!#REF!</definedName>
    <definedName name="_______DAT15">'[17]Cruce-Aging'!#REF!</definedName>
    <definedName name="_______DAT16">'[17]Cruce-Aging'!#REF!</definedName>
    <definedName name="_______DAT17">'[17]Cruce-Aging'!#REF!</definedName>
    <definedName name="_______DAT18">'[17]Cruce-Aging'!#REF!</definedName>
    <definedName name="_______DAT19">'[19]diferencia cbio prest'!#REF!</definedName>
    <definedName name="_______DAT2">'[17]Cruce-Aging'!#REF!</definedName>
    <definedName name="_______DAT20">'[19]diferencia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'[17]Cruce-Aging'!#REF!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'[17]Cruce-Aging'!#REF!</definedName>
    <definedName name="_______DAT5">'[17]Cruce-Aging'!#REF!</definedName>
    <definedName name="_______DAT6">'[17]Cruce-Aging'!#REF!</definedName>
    <definedName name="_______DAT7">'[17]Cruce-Aging'!#REF!</definedName>
    <definedName name="_______DAT8">'[17]Cruce-Aging'!#REF!</definedName>
    <definedName name="_______DAT87">[23]Hoja1!#REF!</definedName>
    <definedName name="_______DAT88">[23]Hoja1!#REF!</definedName>
    <definedName name="_______DAT9">'[17]Cruce-Aging'!#REF!</definedName>
    <definedName name="_______dic20">#REF!</definedName>
    <definedName name="_______dic93">#REF!</definedName>
    <definedName name="_______dic94">#REF!</definedName>
    <definedName name="_______ENE95">'[9]Bs.Uso Trim.'!$Z$5</definedName>
    <definedName name="_______FEB95">'[9]Bs.Uso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'[9]Bs.Uso Trim.'!$Z$9</definedName>
    <definedName name="_______res12">'[24]Datos del Balance'!$B$8</definedName>
    <definedName name="_______RIV2">'[21]Sarmiento 517'!#REF!</definedName>
    <definedName name="_______RIV3">'[21]Sarmiento 517'!#REF!</definedName>
    <definedName name="_______sag3">#REF!</definedName>
    <definedName name="_______SAR10">'[21]Reconquista 823'!#REF!</definedName>
    <definedName name="_______SAR5">'[21]Reconquista 823'!#REF!</definedName>
    <definedName name="_______SAR80">'[21]Reconquista 823'!#REF!</definedName>
    <definedName name="_______set94">#REF!</definedName>
    <definedName name="_______set95">#REF!</definedName>
    <definedName name="______ABR95">'[9]Bs.Uso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[20]Hoja1!#REF!</definedName>
    <definedName name="______DAT88">[20]Hoja1!#REF!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'[9]Bs.Uso Trim.'!$Z$5</definedName>
    <definedName name="______FEB95">'[9]Bs.Uso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'[9]Bs.Uso Trim.'!$Z$9</definedName>
    <definedName name="______res12">'[24]Datos del Balance'!$B$8</definedName>
    <definedName name="______RIV2">'[21]Sarmiento 517'!#REF!</definedName>
    <definedName name="______RIV3">'[21]Sarmiento 517'!#REF!</definedName>
    <definedName name="______sag3">#REF!</definedName>
    <definedName name="______SAR10">'[21]Reconquista 823'!#REF!</definedName>
    <definedName name="______SAR5">'[21]Reconquista 823'!#REF!</definedName>
    <definedName name="______SAR80">'[21]Reconquista 823'!#REF!</definedName>
    <definedName name="______set94">#REF!</definedName>
    <definedName name="______set95">#REF!</definedName>
    <definedName name="_____ABR95">'[9]Bs.Uso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[20]Hoja1!#REF!</definedName>
    <definedName name="_____DAT88">[20]Hoja1!#REF!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'[9]Bs.Uso Trim.'!$Z$5</definedName>
    <definedName name="_____FEB95">'[9]Bs.Uso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'[9]Bs.Uso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[25]BDP!#REF!</definedName>
    <definedName name="_____PAG5">#REF!</definedName>
    <definedName name="_____PAG6">#REF!</definedName>
    <definedName name="_____PAG7">[25]BDP!#REF!</definedName>
    <definedName name="_____PAG8">#REF!</definedName>
    <definedName name="_____PAG9">#REF!</definedName>
    <definedName name="_____res12">'[24]Datos del Balance'!$B$8</definedName>
    <definedName name="_____RIV2">'[21]Sarmiento 517'!#REF!</definedName>
    <definedName name="_____RIV3">'[21]Sarmiento 517'!#REF!</definedName>
    <definedName name="_____sag3">#REF!</definedName>
    <definedName name="_____SAR10">'[21]Reconquista 823'!#REF!</definedName>
    <definedName name="_____SAR5">'[21]Reconquista 823'!#REF!</definedName>
    <definedName name="_____SAR80">'[21]Reconquista 823'!#REF!</definedName>
    <definedName name="_____set94">#REF!</definedName>
    <definedName name="_____set95">#REF!</definedName>
    <definedName name="____ABR95">'[9]Bs.Uso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[20]Hoja1!#REF!</definedName>
    <definedName name="____DAT88">[20]Hoja1!#REF!</definedName>
    <definedName name="____DAT9">#REF!</definedName>
    <definedName name="____dic20">#REF!</definedName>
    <definedName name="____dic93">#REF!</definedName>
    <definedName name="____dic94">#REF!</definedName>
    <definedName name="____ENE95">'[9]Bs.Uso Trim.'!$Z$5</definedName>
    <definedName name="____FEB95">'[9]Bs.Uso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'[9]Bs.Uso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[25]BDP!#REF!</definedName>
    <definedName name="____PAG5">#REF!</definedName>
    <definedName name="____PAG6">#REF!</definedName>
    <definedName name="____PAG7">[25]BDP!#REF!</definedName>
    <definedName name="____PAG8">#REF!</definedName>
    <definedName name="____PAG9">#REF!</definedName>
    <definedName name="____res12">'[24]Datos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'[9]Bs.Uso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[20]Hoja1!#REF!</definedName>
    <definedName name="___DAT88">[20]Hoja1!#REF!</definedName>
    <definedName name="___DAT9">#REF!</definedName>
    <definedName name="___dic20">#REF!</definedName>
    <definedName name="___dic93">#REF!</definedName>
    <definedName name="___dic94">#REF!</definedName>
    <definedName name="___ENE95">'[9]Bs.Uso Trim.'!$Z$5</definedName>
    <definedName name="___FEB95">'[9]Bs.Uso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'[9]Bs.Uso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[25]BDP!#REF!</definedName>
    <definedName name="___PAG5">#REF!</definedName>
    <definedName name="___PAG6">#REF!</definedName>
    <definedName name="___PAG7">[25]BDP!#REF!</definedName>
    <definedName name="___PAG8">#REF!</definedName>
    <definedName name="___PAG9">#REF!</definedName>
    <definedName name="___res12">'[24]Datos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[26]PS!#REF!</definedName>
    <definedName name="__123Graph_C" hidden="1">[27]PREVCINE!$D$11:$D$59</definedName>
    <definedName name="__123Graph_D" hidden="1">'[28]1998'!#REF!</definedName>
    <definedName name="__123Graph_F" hidden="1">[29]Resultado!#REF!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'[9]Bs.Uso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[20]Hoja1!#REF!</definedName>
    <definedName name="__DAT88">[20]Hoja1!#REF!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'[9]Bs.Uso Trim.'!$Z$5</definedName>
    <definedName name="_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'[9]Bs.Uso Trim.'!$Z$6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'[9]Bs.Uso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[25]BDP!#REF!</definedName>
    <definedName name="__PAG5">#REF!</definedName>
    <definedName name="__PAG6">#REF!</definedName>
    <definedName name="__PAG7">[25]BDP!#REF!</definedName>
    <definedName name="__PAG8">#REF!</definedName>
    <definedName name="__PAG9">#REF!</definedName>
    <definedName name="__res12">'[24]Datos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'[30]Cross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'[30]Cross Bdr'!$C$71:$AL$71</definedName>
    <definedName name="_3__123Graph_BCHART_1" hidden="1">'[30]Cross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'[30]Cross Bdr'!$C$71:$AL$71</definedName>
    <definedName name="_4__123Graph_BCHART_1" hidden="1">'[30]Cross Bdr'!$C$73:$AL$73</definedName>
    <definedName name="_4__123Graph_CCHART_1" hidden="1">'[30]Cross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'[30]Cross Bdr'!$C$73:$AL$73</definedName>
    <definedName name="_5__123Graph_CCHART_1" hidden="1">'[30]Cross Bdr'!$C$72:$AL$72</definedName>
    <definedName name="_5__123Graph_XCHART_1" hidden="1">'[30]Cross Bdr'!$C$68:$AL$68</definedName>
    <definedName name="_6___________________ANEX_H">#REF!</definedName>
    <definedName name="_6__123Graph_CCHART_1" hidden="1">'[30]Cross Bdr'!$C$72:$AL$72</definedName>
    <definedName name="_6__123Graph_XCHART_1" hidden="1">'[30]Cross Bdr'!$C$68:$AL$68</definedName>
    <definedName name="_6ANEX_H">#REF!</definedName>
    <definedName name="_7__________________ANEX_A">#REF!</definedName>
    <definedName name="_7__123Graph_XCHART_1" hidden="1">'[30]Cross Bdr'!$C$68:$AL$68</definedName>
    <definedName name="_7_0_F" hidden="1">'[31]Inc. St'!#REF!</definedName>
    <definedName name="_8__________________ANEX_H">#REF!</definedName>
    <definedName name="_8_0_F" hidden="1">'[31]Inc. St'!#REF!</definedName>
    <definedName name="_8ANEX_H">#REF!</definedName>
    <definedName name="_8F" hidden="1">'[31]Inc. St'!#REF!</definedName>
    <definedName name="_9_________________ANEX_A">#REF!</definedName>
    <definedName name="_9_0_F" hidden="1">'[31]Inc. St'!#REF!</definedName>
    <definedName name="_ABR95">'[9]Bs.Uso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'[32]IRSA HIST'!#REF!</definedName>
    <definedName name="_DAT1">#REF!</definedName>
    <definedName name="_DAT10">#REF!</definedName>
    <definedName name="_dat100">[18]Hoja1!$J$2:$J$16870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[33]Hoja1!$B$2:$B$27705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[23]Hoja1!#REF!</definedName>
    <definedName name="_DAT88">[23]Hoja1!#REF!</definedName>
    <definedName name="_DAT89">#REF!</definedName>
    <definedName name="_DAT9">#REF!</definedName>
    <definedName name="_DAT90">#REF!</definedName>
    <definedName name="_DAT91">#REF!</definedName>
    <definedName name="_dat99">[33]Hoja1!$A$2:$A$27705</definedName>
    <definedName name="_dic20">#REF!</definedName>
    <definedName name="_dic93">#REF!</definedName>
    <definedName name="_dic94">#REF!</definedName>
    <definedName name="_DLX2.USE">#REF!</definedName>
    <definedName name="_ENE95">'[9]Bs.Uso Trim.'!$Z$5</definedName>
    <definedName name="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'[9]Bs.Uso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Hlk126835600" localSheetId="1">BS!#REF!</definedName>
    <definedName name="_Hlk126836121" localSheetId="2">IS!#REF!</definedName>
    <definedName name="_Hlk144388733" localSheetId="7">'Urban Business Results'!#REF!</definedName>
    <definedName name="_Hlk87534665" localSheetId="1">BS!#REF!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'[9]Bs.Uso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0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[25]BDP!#REF!</definedName>
    <definedName name="_PAG5">#REF!</definedName>
    <definedName name="_PAG6">#REF!</definedName>
    <definedName name="_PAG7">[25]BDP!#REF!</definedName>
    <definedName name="_pag77">[25]BDP!#REF!</definedName>
    <definedName name="_PAG8">#REF!</definedName>
    <definedName name="_PAG9">#REF!</definedName>
    <definedName name="_Parse_In" hidden="1">[34]AP!#REF!</definedName>
    <definedName name="_Parse_Out" hidden="1">[34]AP!#REF!</definedName>
    <definedName name="_PLZ99">#REF!</definedName>
    <definedName name="_Provisiones">#REF!</definedName>
    <definedName name="_R">#REF!</definedName>
    <definedName name="_REF2">[35]BASE!$F$3:OFFSET([35]BASE!$I$3,[35]BASE!$I$1-3,0)</definedName>
    <definedName name="_Regression_Int" hidden="1">1</definedName>
    <definedName name="_res12">'[24]Datos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'[36]#¡REF'!$A$1:$N$128</definedName>
    <definedName name="_SEG97">'[36]#¡REF'!$A$1:$N$86</definedName>
    <definedName name="_set94">#REF!</definedName>
    <definedName name="_set95">#REF!</definedName>
    <definedName name="_SGD99">#REF!</definedName>
    <definedName name="_Sort" hidden="1">#REF!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oc59634415" localSheetId="2">IS!$B$2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 hidden="1">#REF!</definedName>
    <definedName name="A.R.T.">#REF!</definedName>
    <definedName name="A_impresión_IM">'[1]Anexo C'!$A$1:$L$79</definedName>
    <definedName name="aa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localSheetId="0" hidden="1">{"4th. Dist CF",#N/A,FALSE,"Hungary - 4th dist.";"4th dist inputs",#N/A,FALSE,"Hungary - 4th dist."}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localSheetId="0" hidden="1">{"Estado de Cobranzas pag 1",#N/A,FALSE,"RESUMEN";"Estado de Cobranzas pag 2",#N/A,FALSE,"RESUMEN";"Estado de Cobranzas pag 3",#N/A,FALSE,"RESUMEN"}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[35]BASE!$K$3:OFFSET([35]BASE!$N$3,[35]BASE!$N$1-3,0)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'[36]#¡REF'!$C$38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localSheetId="0" hidden="1">{"'TG'!$A$1:$L$37"}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localSheetId="0" hidden="1">{"'TG'!$A$1:$L$37"}</definedName>
    <definedName name="ASS" hidden="1">{"'TG'!$A$1:$L$37"}</definedName>
    <definedName name="ASS_1" localSheetId="0" hidden="1">{"'TG'!$A$1:$L$37"}</definedName>
    <definedName name="ASS_1" hidden="1">{"'TG'!$A$1:$L$37"}</definedName>
    <definedName name="ATR">#REF!</definedName>
    <definedName name="ATRASO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localSheetId="0" hidden="1">{"Estado de Cobranzas pag 1",#N/A,FALSE,"RESUMEN";"Estado de Cobranzas pag 2",#N/A,FALSE,"RESUMEN";"Estado de Cobranzas pag 3",#N/A,FALSE,"RESUMEN"}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'[1]Nota 8'!$F$101</definedName>
    <definedName name="BCI">#REF!</definedName>
    <definedName name="BCII">#REF!</definedName>
    <definedName name="BCNC">'[1]Nota 8'!$F$104</definedName>
    <definedName name="BDU">'[1]Bce Patrim'!$C$20</definedName>
    <definedName name="BDUU">'[55]Bce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'[56]bean future'!#REF!</definedName>
    <definedName name="BLPH2" hidden="1">#REF!</definedName>
    <definedName name="BLPH20" hidden="1">'[56]bean future'!#REF!</definedName>
    <definedName name="BLPH21" hidden="1">'[56]bean future'!#REF!</definedName>
    <definedName name="BLPH22" hidden="1">'[56]bean future'!#REF!</definedName>
    <definedName name="BLPH23" hidden="1">'[56]bean future'!#REF!</definedName>
    <definedName name="BLPH24" hidden="1">'[56]bean future'!#REF!</definedName>
    <definedName name="BLPH25" hidden="1">'[56]bean future'!#REF!</definedName>
    <definedName name="BLPH26" hidden="1">'[56]bean future'!#REF!</definedName>
    <definedName name="BLPH27" hidden="1">'[56]bean future'!#REF!</definedName>
    <definedName name="BLPH28" hidden="1">'[56]bean future'!#REF!</definedName>
    <definedName name="BLPH29" hidden="1">'[56]bean future'!#REF!</definedName>
    <definedName name="BLPH3" hidden="1">#REF!</definedName>
    <definedName name="BLPH30" hidden="1">'[56]bean future'!#REF!</definedName>
    <definedName name="BLPH31" hidden="1">'[56]bean future'!#REF!</definedName>
    <definedName name="BLPH32" hidden="1">'[56]bean future'!#REF!</definedName>
    <definedName name="BLPH33" hidden="1">'[56]bean future'!#REF!</definedName>
    <definedName name="BLPH34" hidden="1">[57]formula!$A$4</definedName>
    <definedName name="BLPH35" hidden="1">'[58]wheat future'!$A$3</definedName>
    <definedName name="BLPH36" hidden="1">'[59]corn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'[60]Anticipos pend al 31-12-08'!#REF!</definedName>
    <definedName name="BUSO">#REF!</definedName>
    <definedName name="busos">#REF!</definedName>
    <definedName name="buysell">#REF!</definedName>
    <definedName name="by">#REF!</definedName>
    <definedName name="C_CONT.">'[1]Anexo C'!#REF!</definedName>
    <definedName name="CA">#REF!</definedName>
    <definedName name="CAAN1">#REF!</definedName>
    <definedName name="CAAN2">#REF!</definedName>
    <definedName name="Cabezas">#REF!</definedName>
    <definedName name="CACOAD">[61]FAZENDAS!$C$2:$C$18</definedName>
    <definedName name="CACOAR">[61]FAZENDAS!$L$2:$L$18</definedName>
    <definedName name="CACOD">[61]FAZENDAS!$A$2:$A$18</definedName>
    <definedName name="CACODPRO">[61]FAZENDAS!$D$2:$D$18</definedName>
    <definedName name="CAD">#REF!</definedName>
    <definedName name="CADES">[61]FAZENDAS!$B$2:$B$18</definedName>
    <definedName name="CAHASTOT">[61]FAZENDAS!$I$6:$I$18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'[62]canonh-marzo'!$A$22:$M$47</definedName>
    <definedName name="canonene">'[62]canonh-marzo'!$A$49:$M$66</definedName>
    <definedName name="canonfeb">'[62]canonh-marzo'!$A$67:$M$80</definedName>
    <definedName name="canonmar">'[62]canonh-marzo'!$A$81:$M$91</definedName>
    <definedName name="CAPATRI">#REF!</definedName>
    <definedName name="CAPEX2">'[63]I.5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'[64]Summary Budget'!#REF!</definedName>
    <definedName name="CAT">#REF!</definedName>
    <definedName name="CATICA">[61]FAZENDAS!$G$2:$G$18</definedName>
    <definedName name="CAUTA">[61]FAZENDAS!$J$2:$J$18</definedName>
    <definedName name="CAZONAG">[61]FAZENDAS!$E$2:$E$18</definedName>
    <definedName name="CBWorkbookPriority" hidden="1">-2098916030</definedName>
    <definedName name="cc" localSheetId="0" hidden="1">{"Estado de Cobranzas pag 1",#N/A,FALSE,"RESUMEN";"Estado de Cobranzas pag 2",#N/A,FALSE,"RESUMEN";"Estado de Cobranzas pag 3",#N/A,FALSE,"RESUMEN"}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[65]HASA!#REF!</definedName>
    <definedName name="cdsqwew">#REF!</definedName>
    <definedName name="Ceco_Div">[66]Param!$C$2:$C$106</definedName>
    <definedName name="Centros_costos">[67]Param!$D$2:$D$80</definedName>
    <definedName name="Centros_costos___0">#REF!</definedName>
    <definedName name="CER">[68]Sheet3!$A$1:$B$65536</definedName>
    <definedName name="CFC">'[1]Nota 8'!$F$165</definedName>
    <definedName name="cfccfcf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[66]Param!#REF!</definedName>
    <definedName name="cli">'[69]Por Cliente'!$A$1</definedName>
    <definedName name="CLIENT_NAME">[70]Básico!$D$3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[34]AP!$B$3:$AY$45,[34]AP!$B$56:$AY$95,[34]AP!$B$98:$AY$145,[34]AP!$B$148:$AY$175</definedName>
    <definedName name="companies">[71]Tables!$F$4:$F$56</definedName>
    <definedName name="Company">[72]Controls!$C$6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localSheetId="0" hidden="1">{"'Sheet1'!$A$1:$H$145"}</definedName>
    <definedName name="compra" hidden="1">{"'Sheet1'!$A$1:$H$145"}</definedName>
    <definedName name="COMPRAS">#REF!</definedName>
    <definedName name="COMPRASMES">'[73]compra de cartera'!$C$48:$D$51</definedName>
    <definedName name="COMPRATOT">'[73]compra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localSheetId="0" hidden="1">{"'Sheet1'!$A$1:$H$145"}</definedName>
    <definedName name="controle" hidden="1">{"'Sheet1'!$A$1:$H$145"}</definedName>
    <definedName name="controle_arrendamento" localSheetId="0" hidden="1">{"'Sheet1'!$A$1:$H$145"}</definedName>
    <definedName name="controle_arrendamento" hidden="1">{"'Sheet1'!$A$1:$H$145"}</definedName>
    <definedName name="controle_sugarcane_grains" localSheetId="0" hidden="1">{"'Sheet1'!$A$1:$H$145"}</definedName>
    <definedName name="controle_sugarcane_grains" hidden="1">{"'Sheet1'!$A$1:$H$145"}</definedName>
    <definedName name="copia">'[74]Datos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[75]Hoja1!$I$2:$I$24</definedName>
    <definedName name="COSTTM">'[43]MONTANTE 1'!#REF!</definedName>
    <definedName name="COTERET">#REF!</definedName>
    <definedName name="CPC">'[1]Nota 8'!$F$52</definedName>
    <definedName name="CPP">'[1]Nota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[76]Parámetros!$C$22</definedName>
    <definedName name="CRPCresud">[76]Parámetros!$E$22</definedName>
    <definedName name="CRPIrsa">[76]Parámetros!$D$22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[77]NOTAS!#REF!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[67]Param!$A$2:$A$2835</definedName>
    <definedName name="Cuentas___0">#REF!</definedName>
    <definedName name="CUG_Agua">#REF!</definedName>
    <definedName name="Cultura">#REF!</definedName>
    <definedName name="Culturas">[78]Listas!$B$6:$B$32</definedName>
    <definedName name="CUO">#REF!</definedName>
    <definedName name="Cuota_Fija">#REF!</definedName>
    <definedName name="Cuota_Telefono">#REF!</definedName>
    <definedName name="cupon_cs">[65]HASA!#REF!</definedName>
    <definedName name="cupon_hasa">[65]HASA!#REF!</definedName>
    <definedName name="custos">[78]Listas!$H$6:$H$26</definedName>
    <definedName name="cxcx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'[1]Nota 8'!$F$20</definedName>
    <definedName name="D">[79]AP!#REF!</definedName>
    <definedName name="dad">[80]ingresos!#REF!</definedName>
    <definedName name="dafklñj">[81]HASA!#REF!</definedName>
    <definedName name="DAILEYC">#REF!</definedName>
    <definedName name="DAT">[82]otr_rio!#REF!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[83]Data!$B$10:$P$120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[84]Base!#REF!</definedName>
    <definedName name="DATA25">[84]Base!#REF!</definedName>
    <definedName name="DATA26">[84]Base!#REF!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[85]Base!#REF!</definedName>
    <definedName name="DATA56">[85]Base!#REF!</definedName>
    <definedName name="DATA6">#REF!</definedName>
    <definedName name="DATA7">#REF!</definedName>
    <definedName name="DATA8">#REF!</definedName>
    <definedName name="DATA9">#REF!</definedName>
    <definedName name="DatabaseI">[86]GABR!$A$1:$J$224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[72]Controls!$D$17</definedName>
    <definedName name="DATOS">'[43]MONTANTE 1'!#REF!</definedName>
    <definedName name="DatosExternos1_1">#REF!</definedName>
    <definedName name="DatosExternos5">#REF!</definedName>
    <definedName name="datosh">[87]BASE!$A$5:$HF$68</definedName>
    <definedName name="DATT">#REF!</definedName>
    <definedName name="dd">'[3]IRSA HIST'!#REF!</definedName>
    <definedName name="DD_Curr">[88]Currency!$C$3</definedName>
    <definedName name="dd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'[89]Deuda Estructural'!#REF!</definedName>
    <definedName name="DE_APSA_ARS_sinONCC">#REF!</definedName>
    <definedName name="DE_APSA_ARSC">#REF!</definedName>
    <definedName name="DE_APSA_ARSsinONCC">#REF!</definedName>
    <definedName name="DE_APSA_USD">'[89]Deuda Estructural'!#REF!</definedName>
    <definedName name="DE_APSA_USD_sinONCC">#REF!</definedName>
    <definedName name="DE_APSA_USDC">#REF!</definedName>
    <definedName name="De_Arcos">'[90]Deuda CP'!$E$103</definedName>
    <definedName name="DE_Cresud_ARSC">#REF!</definedName>
    <definedName name="DE_Cresud_USDC">#REF!</definedName>
    <definedName name="DE_HASA_ARS">'[89]Deuda Estructural'!#REF!</definedName>
    <definedName name="DE_HASA_USD">'[89]Deuda Estructural'!#REF!</definedName>
    <definedName name="DE_IRSA_ARSC">#REF!</definedName>
    <definedName name="DE_IRSA_USDC">#REF!</definedName>
    <definedName name="DE_Metropolitan_USDC">#REF!</definedName>
    <definedName name="DE_Quality_ARS">'[89]Deuda Estructural'!#REF!</definedName>
    <definedName name="DE_Quality_USD">'[89]Deuda Estructural'!#REF!</definedName>
    <definedName name="DE_Quality_USDC">#REF!</definedName>
    <definedName name="DE_Quiality_ARSC">#REF!</definedName>
    <definedName name="DE_REIGI_USD">'[89]Deuda Estructural'!#REF!</definedName>
    <definedName name="DE_REIGI_USDC">#REF!</definedName>
    <definedName name="DE_Rigby_ARSC">#REF!</definedName>
    <definedName name="DE_Rigby_USD">'[89]Deuda Estructural'!#REF!</definedName>
    <definedName name="DE_Rigby_USDC">#REF!</definedName>
    <definedName name="DE_Torodur_ARS">'[89]Deuda Estructural'!#REF!</definedName>
    <definedName name="DE_Torodur_ARSC">#REF!</definedName>
    <definedName name="DE_Torodur_USD">'[89]Deuda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'[90]Deuda CP'!$E$110</definedName>
    <definedName name="dedwedwd">#REF!</definedName>
    <definedName name="defwergtqergt">#REF!</definedName>
    <definedName name="Depósitso">'[91]Con asto'!$A$1:$M$1149</definedName>
    <definedName name="depreciaciones">#REF!</definedName>
    <definedName name="Des_UNI">'[90]Deuda CP'!$E$72</definedName>
    <definedName name="Desagregacion_de_A.N.Se.S.">[92]EFE!$C$98</definedName>
    <definedName name="Desagregacion_de_Anticipos_de_Prestaciones">[92]EFE!$C$92</definedName>
    <definedName name="Desagregacion_de_Bienes_de_Uso">[92]EFE!$C$117</definedName>
    <definedName name="Desagregacion_de_Deudas_Financieras">[92]EFE!$C$145</definedName>
    <definedName name="Desagregacion_de_Gastos_Diferidos">[92]EFE!$C$129</definedName>
    <definedName name="Desagregacion_de_Otras_cuentas_p_pagar">[92]EFE!$C$175</definedName>
    <definedName name="Desagregacion_de_Otros_Creditos">[92]EFE!$C$65</definedName>
    <definedName name="Desagregacion_de_Proveedores">[92]EFE!$C$135</definedName>
    <definedName name="Desagregacion_de_Remuneracion_y_C.S.">[92]EFE!$C$152</definedName>
    <definedName name="Desagregacion_Fdo.Financ._SAFJP">[92]EFE!$C$113</definedName>
    <definedName name="DESC_CTA">#REF!</definedName>
    <definedName name="Desc_Fibb">'[90]Deuda CP'!$E$99</definedName>
    <definedName name="Desc_HASAAA">'[90]Deuda CP'!$E$46</definedName>
    <definedName name="DEsc_llao">'[90]Deuda CP'!$E$43</definedName>
    <definedName name="Desc_NPSF">'[89]Deuda CP'!$E$100</definedName>
    <definedName name="Desc_Pams">'[90]Deuda CP'!$E$106</definedName>
    <definedName name="Desc_PISAAA">'[90]Deuda CP'!$E$60</definedName>
    <definedName name="Desc_SNQN">'[89]Deuda CP'!$E$91</definedName>
    <definedName name="Desc_Sol">'[90]Deuda CP'!$E$57</definedName>
    <definedName name="Descc_Qia">'[90]Deuda CP'!$E$93</definedName>
    <definedName name="Descubierto_Ersaa">'[89]Deuda CP'!$E$87</definedName>
    <definedName name="Descubierto_FYYO">'[89]Deuda CP'!$E$21</definedName>
    <definedName name="Descubierto_PISA">'[89]Deuda CP'!#REF!</definedName>
    <definedName name="Descubierto_Qisaaa">'[89]Deuda CP'!#REF!</definedName>
    <definedName name="Descubiertos_APSA">[89]Data!$E$128</definedName>
    <definedName name="Descubiertos_Cactus">[93]Data!$E$129</definedName>
    <definedName name="Descubiertos_Cresud">[89]Data!$E$126</definedName>
    <definedName name="Descubiertos_CYR">'[89]Deuda CP'!$E$67</definedName>
    <definedName name="Descubiertos_EAASA">[89]Data!$E$130</definedName>
    <definedName name="Descubiertos_ELSA">'[89]Deuda CP'!$E$64</definedName>
    <definedName name="Descubiertos_ERSA">[93]Data!$E$138</definedName>
    <definedName name="Descubiertos_Fibesa">[89]Data!$E$133</definedName>
    <definedName name="Descubiertos_FyO">[93]Data!$E$134</definedName>
    <definedName name="Descubiertos_HASA">[89]Data!$E$131</definedName>
    <definedName name="Descubiertos_IBOSA">[89]Data!$E$136</definedName>
    <definedName name="Descubiertos_IRSA">[89]Data!$E$127</definedName>
    <definedName name="Descubiertos_NF">[93]Data!$E$135</definedName>
    <definedName name="Descubiertos_NFS">'[89]Deuda CP'!$E$41</definedName>
    <definedName name="Descubiertos_PAMSA">[93]Data!$E$137</definedName>
    <definedName name="Descubiertos_PISA">[93]Data!$E$141</definedName>
    <definedName name="DESCUBIERTOS_PPAMSA">'[89]Deuda CP'!#REF!</definedName>
    <definedName name="Descubiertos_PtoRetiro">[89]Data!$E$132</definedName>
    <definedName name="Descubiertos_QISA">[93]Data!$E$139</definedName>
    <definedName name="Descubiertos_QQISA">'[89]Deuda CP'!#REF!</definedName>
    <definedName name="Descubiertos_Solares">[89]Data!$E$140</definedName>
    <definedName name="DescUnicity">'[89]Deuda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'[94]Detalle de Ref.'!$A$1:$D$111</definedName>
    <definedName name="Deuda_IRSACP">'[90]Deuda CP'!$E$85</definedName>
    <definedName name="deudaseptiembre" hidden="1">#REF!</definedName>
    <definedName name="deuxfp">#REF!</definedName>
    <definedName name="devengado">#REF!</definedName>
    <definedName name="dfadfas">[80]ingresos!#REF!</definedName>
    <definedName name="DFIN">#REF!</definedName>
    <definedName name="DFS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[80]ingresos!#REF!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[67]Param!$C$2:$C$30</definedName>
    <definedName name="División___0">#REF!</definedName>
    <definedName name="DOC">#REF!</definedName>
    <definedName name="DollarHeader">[72]Controls!$D$12</definedName>
    <definedName name="DON">#REF!</definedName>
    <definedName name="drdrdrr" localSheetId="0" hidden="1">{#N/A,#N/A,FALSE,"INDICE";#N/A,#N/A,FALSE,"Anexo I";#N/A,#N/A,FALSE,"Anexo II";#N/A,#N/A,FALSE,"Anexo II descr";#N/A,#N/A,FALSE,"Anexo III";#N/A,#N/A,FALSE,"Anexo III descr"}</definedName>
    <definedName name="drdrdrr" hidden="1">{#N/A,#N/A,FALSE,"INDICE";#N/A,#N/A,FALSE,"Anexo I";#N/A,#N/A,FALSE,"Anexo II";#N/A,#N/A,FALSE,"Anexo II descr";#N/A,#N/A,FALSE,"Anexo III";#N/A,#N/A,FALSE,"Anexo III descr"}</definedName>
    <definedName name="ds">'[95]3300'!#REF!</definedName>
    <definedName name="dsad">#REF!</definedName>
    <definedName name="dsadsad" localSheetId="0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localSheetId="0" hidden="1">{#N/A,#N/A,FALSE,"Cashflow Analysis";#N/A,#N/A,FALSE,"PV";#N/A,#N/A,FALSE,"Sensitivity Analysis";#N/A,#N/A,FALSE,"Scenario A"}</definedName>
    <definedName name="e" hidden="1">{#N/A,#N/A,FALSE,"Cashflow Analysis";#N/A,#N/A,FALSE,"PV";#N/A,#N/A,FALSE,"Sensitivity Analysis";#N/A,#N/A,FALSE,"Scenario A"}</definedName>
    <definedName name="e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localSheetId="0" hidden="1">{"Gyor CF",#N/A,FALSE,"Hungary - Gyor";"Gyor inputs",#N/A,FALSE,"Hungary - Gyor"}</definedName>
    <definedName name="eeee" hidden="1">{"Gyor CF",#N/A,FALSE,"Hungary - Gyor";"Gyor inputs",#N/A,FALSE,"Hungary - Gyor"}</definedName>
    <definedName name="eeeeeeeeee" localSheetId="0" hidden="1">{#N/A,#N/A,FALSE,"INDICE";#N/A,#N/A,FALSE,"Anexo I";#N/A,#N/A,FALSE,"Anexo II";#N/A,#N/A,FALSE,"Anexo II descr";#N/A,#N/A,FALSE,"Anexo III";#N/A,#N/A,FALSE,"Anexo III descr"}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[96]VARIACIONES!#REF!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'[97]Exchange rates'!$E$20</definedName>
    <definedName name="ER_EOP">'[97]Exchange rates'!$E$17</definedName>
    <definedName name="ereewr" hidden="1">#REF!</definedName>
    <definedName name="ERO">#REF!</definedName>
    <definedName name="ERPUS">[76]Parámetros!$C$10</definedName>
    <definedName name="Err_Box_AddSamp">'[98]Non-Statistical Sampling'!$AR$6</definedName>
    <definedName name="Err_Box_Rej">'[98]Non-Statistical Sampling'!$AR$5</definedName>
    <definedName name="Err_CellComments">'[98]Non-Statistical Sampling'!$AJ$13</definedName>
    <definedName name="Err_SampErr">'[98]Non-Statistical Sampling'!$AK$15</definedName>
    <definedName name="ES">'[43]MONTANTE 1'!#REF!</definedName>
    <definedName name="ESP">#REF!</definedName>
    <definedName name="ESPO01">#REF!</definedName>
    <definedName name="ESTADO_DE_RESULTADOS">[92]EERR!$B$2:$G$42</definedName>
    <definedName name="EstKOptApsa">[99]Parámetros!$E$52</definedName>
    <definedName name="EstKOptCresud">[76]Parámetros!$E$53</definedName>
    <definedName name="EstKOptIrsa">[76]Parámetros!$E$52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'[98]Non-Statistical Sampling'!$AR$12</definedName>
    <definedName name="Eval_MR">'[98]Non-Statistical Sampling'!$Y$20</definedName>
    <definedName name="evolucion">#REF!</definedName>
    <definedName name="EVOPATR">#REF!</definedName>
    <definedName name="EWALDC">#REF!</definedName>
    <definedName name="ewewewe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localSheetId="0" hidden="1">{"Estado de Cobranzas pag 1",#N/A,FALSE,"RESUMEN";"Estado de Cobranzas pag 2",#N/A,FALSE,"RESUMEN";"Estado de Cobranzas pag 3",#N/A,FALSE,"RESUMEN"}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[78]Listas!$R$6:$R$53</definedName>
    <definedName name="fcha">#REF!</definedName>
    <definedName name="fd">#REF!</definedName>
    <definedName name="fdfdfdf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'[100]Datos del Balance'!$B$9</definedName>
    <definedName name="FechaBalance">#REF!</definedName>
    <definedName name="FechaCalc">#REF!</definedName>
    <definedName name="FechaComparativo">#REF!</definedName>
    <definedName name="FechaLitComAnual">'[101]Datos del Balance'!$C$10</definedName>
    <definedName name="FechaLitComp">'[102]Datos del Balance'!$C$9</definedName>
    <definedName name="FechaLiteral">#REF!</definedName>
    <definedName name="FECHAS">'[36]#¡REF'!$B$7:$B$67</definedName>
    <definedName name="fergf">[103]Base!#REF!</definedName>
    <definedName name="ff">'[3]IRSA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'[104]DRE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'[105]O EJEC '!#REF!</definedName>
    <definedName name="Form_TratAgua">#REF!</definedName>
    <definedName name="FPDIC">'[62]canon 2008-2009'!$B$23:$P$50</definedName>
    <definedName name="FPENE">'[62]canon 2008-2009'!$B$52:$P$68</definedName>
    <definedName name="FPFEB">'[62]canon 2008-2009'!$B$70:$P$83</definedName>
    <definedName name="FPMAR">'[62]canon 2008-2009'!$B$85:$P$96</definedName>
    <definedName name="FPNOV">'[62]canon 2008-2009'!$B$3:$P$21</definedName>
    <definedName name="FREGRT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[80]ingresos!#REF!</definedName>
    <definedName name="Fvta">'[106]Ventas Campos'!$R$8:$R$13</definedName>
    <definedName name="fyuiyu">#REF!</definedName>
    <definedName name="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[107]composición!$G$22</definedName>
    <definedName name="gabry" localSheetId="0" hidden="1">{"Estado de Cobranzas pag 1",#N/A,FALSE,"RESUMEN";"Estado de Cobranzas pag 2",#N/A,FALSE,"RESUMEN";"Estado de Cobranzas pag 3",#N/A,FALSE,"RESUMEN"}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localSheetId="0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localSheetId="0" hidden="1">{"Estado de Cobranzas pag 1",#N/A,FALSE,"RESUMEN";"Estado de Cobranzas pag 2",#N/A,FALSE,"RESUMEN";"Estado de Cobranzas pag 3",#N/A,FALSE,"RESUMEN"}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[108]Macro1!#REF!</definedName>
    <definedName name="graf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'[109]Gráficos - Fazendas'!$B$6</definedName>
    <definedName name="Grãos2" localSheetId="0" hidden="1">{"'Sheet1'!$A$1:$H$145"}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'[3]IRSA HIST'!#REF!</definedName>
    <definedName name="hi">'[11]IRSA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[110]Prices!#REF!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'[21]Sarmiento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localSheetId="0" hidden="1">{"'Sheet1'!$A$1:$H$145"}</definedName>
    <definedName name="HTML_Control" hidden="1">{"'Sheet1'!$A$1:$H$145"}</definedName>
    <definedName name="HTML_Control_1" localSheetId="0" hidden="1">{"'TG'!$A$1:$L$37"}</definedName>
    <definedName name="HTML_Control_1" hidden="1">{"'TG'!$A$1:$L$37"}</definedName>
    <definedName name="html_control_arrendamento" localSheetId="0" hidden="1">{"'Sheet1'!$A$1:$H$145"}</definedName>
    <definedName name="html_control_arrendamento" hidden="1">{"'Sheet1'!$A$1:$H$145"}</definedName>
    <definedName name="html_control_sugarcane_grains" localSheetId="0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localSheetId="0" hidden="1">{"Estado de Cobranzas pag 1",#N/A,FALSE,"RESUMEN";"Estado de Cobranzas pag 2",#N/A,FALSE,"RESUMEN";"Estado de Cobranzas pag 3",#N/A,FALSE,"RESUMEN"}</definedName>
    <definedName name="hyfnhf" hidden="1">{"Estado de Cobranzas pag 1",#N/A,FALSE,"RESUMEN";"Estado de Cobranzas pag 2",#N/A,FALSE,"RESUMEN";"Estado de Cobranzas pag 3",#N/A,FALSE,"RESUMEN"}</definedName>
    <definedName name="hyhh" localSheetId="0" hidden="1">{#N/A,#N/A,FALSE,"INDICE";#N/A,#N/A,FALSE,"Anexo I";#N/A,#N/A,FALSE,"Anexo II";#N/A,#N/A,FALSE,"Anexo II descr";#N/A,#N/A,FALSE,"Anexo III";#N/A,#N/A,FALSE,"Anexo III descr"}</definedName>
    <definedName name="hyhh" hidden="1">{#N/A,#N/A,FALSE,"INDICE";#N/A,#N/A,FALSE,"Anexo I";#N/A,#N/A,FALSE,"Anexo II";#N/A,#N/A,FALSE,"Anexo II descr";#N/A,#N/A,FALSE,"Anexo III";#N/A,#N/A,FALSE,"Anexo III descr"}</definedName>
    <definedName name="hyrhy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[65]HASA!#REF!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'[1]Nota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localSheetId="0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uui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'[36]#¡REF'!$A$1:$F$135</definedName>
    <definedName name="Impresión_Anexo_A">'[111]ANEXO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localSheetId="0" hidden="1">{#N/A,#N/A,FALSE,"INDICE";#N/A,#N/A,FALSE,"Anexo I";#N/A,#N/A,FALSE,"Anexo II";#N/A,#N/A,FALSE,"Anexo II descr";#N/A,#N/A,FALSE,"Anexo III";#N/A,#N/A,FALSE,"Anexo III descr"}</definedName>
    <definedName name="in" hidden="1">{#N/A,#N/A,FALSE,"INDICE";#N/A,#N/A,FALSE,"Anexo I";#N/A,#N/A,FALSE,"Anexo II";#N/A,#N/A,FALSE,"Anexo II descr";#N/A,#N/A,FALSE,"Anexo III";#N/A,#N/A,FALSE,"Anexo III descr"}</definedName>
    <definedName name="INC">'[1]Nota 8'!$F$36</definedName>
    <definedName name="inco">[112]BASE!#REF!</definedName>
    <definedName name="Indeterm">#REF!</definedName>
    <definedName name="indirecto">[113]credito!#REF!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[92]EFE!$C$3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[81]HASA!#REF!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[114]Hoja1!$A$1:$A$8</definedName>
    <definedName name="IRSAResumen">#REF!</definedName>
    <definedName name="IRSASemanal">#REF!</definedName>
    <definedName name="IS">'[43]MONTANTE 1'!#REF!</definedName>
    <definedName name="iva">[65]HASA!#REF!</definedName>
    <definedName name="Ivanna">#REF!</definedName>
    <definedName name="Ivanna1">#REF!</definedName>
    <definedName name="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localSheetId="0" hidden="1">{"Estado de Cobranzas pag 1",#N/A,FALSE,"RESUMEN";"Estado de Cobranzas pag 2",#N/A,FALSE,"RESUMEN";"Estado de Cobranzas pag 3",#N/A,FALSE,"RESUMEN"}</definedName>
    <definedName name="jhgjhg" hidden="1">{"Estado de Cobranzas pag 1",#N/A,FALSE,"RESUMEN";"Estado de Cobranzas pag 2",#N/A,FALSE,"RESUMEN";"Estado de Cobranzas pag 3",#N/A,FALSE,"RESUMEN"}</definedName>
    <definedName name="jhjh" localSheetId="0" hidden="1">{#N/A,#N/A,FALSE,"INDICE";#N/A,#N/A,FALSE,"Anexo I";#N/A,#N/A,FALSE,"Anexo II";#N/A,#N/A,FALSE,"Anexo II descr";#N/A,#N/A,FALSE,"Anexo III";#N/A,#N/A,FALSE,"Anexo III descr"}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'[3]IRSA HIST'!#REF!</definedName>
    <definedName name="jjj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'[76]Deuda Estabilizada Grupo'!$K$11</definedName>
    <definedName name="khgf">#REF!</definedName>
    <definedName name="KIL">#REF!</definedName>
    <definedName name="Kilogramos">#REF!</definedName>
    <definedName name="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localSheetId="0" hidden="1">{"Estado de Cobranzas pag 1",#N/A,FALSE,"RESUMEN";"Estado de Cobranzas pag 2",#N/A,FALSE,"RESUMEN";"Estado de Cobranzas pag 3",#N/A,FALSE,"RESUMEN"}</definedName>
    <definedName name="kjkjkjkjkjkj" hidden="1">{"Estado de Cobranzas pag 1",#N/A,FALSE,"RESUMEN";"Estado de Cobranzas pag 2",#N/A,FALSE,"RESUMEN";"Estado de Cobranzas pag 3",#N/A,FALSE,"RESUMEN"}</definedName>
    <definedName name="kkiii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[115]S.Inic!$G$6</definedName>
    <definedName name="LIM">#REF!</definedName>
    <definedName name="LINTASC">#REF!</definedName>
    <definedName name="Liq_FPC" localSheetId="0">[34]AP!#REF!,[34]AP!#REF!,[34]AP!#REF!,[34]AP!#REF!</definedName>
    <definedName name="Liq_FPC">[34]AP!#REF!,[34]AP!#REF!,[34]AP!#REF!,[34]AP!#REF!</definedName>
    <definedName name="List_ARPopulation">'[116]AR Drop Downs'!$I$5:$I$10</definedName>
    <definedName name="List_Curr">[88]Currency!$B$9:$B$31</definedName>
    <definedName name="List_ExpandedTesting">'[116]AR Drop Downs'!$E$5:$E$8</definedName>
    <definedName name="List_Level_Assr">[98]DropDown!$B$1:$B$4</definedName>
    <definedName name="List_LevelAssurance">'[116]AR Drop Downs'!$A$5:$A$8</definedName>
    <definedName name="List_Number_of_Exceptions_Identified">'[116]AR Drop Downs'!$K$5:$K$27</definedName>
    <definedName name="List_NumberTolerableExceptions">'[116]AR Drop Downs'!$C$5:$C$8</definedName>
    <definedName name="List_Proj_Meth">[98]DropDown!$H$1:$H$2</definedName>
    <definedName name="List_Samp_Sel">[98]DropDown!$D$1:$D$4</definedName>
    <definedName name="List_SampleSelectionMethod">'[116]AR Drop Downs'!$G$5:$G$7</definedName>
    <definedName name="List_TypeProcedure">'[117]Drop Down'!$A$2:$A$7</definedName>
    <definedName name="LISTA">[118]PPTX!$XFC$1:$XFC$9</definedName>
    <definedName name="ListaCR">#REF!</definedName>
    <definedName name="ListaMes">#REF!</definedName>
    <definedName name="lklklk" localSheetId="0" hidden="1">{#N/A,#N/A,FALSE,"INDICE";#N/A,#N/A,FALSE,"Anexo I";#N/A,#N/A,FALSE,"Anexo II";#N/A,#N/A,FALSE,"Anexo II descr";#N/A,#N/A,FALSE,"Anexo III";#N/A,#N/A,FALSE,"Anexo III descr"}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localSheetId="0" hidden="1">{"Estado de Cobranzas pag 1",#N/A,FALSE,"RESUMEN";"Estado de Cobranzas pag 2",#N/A,FALSE,"RESUMEN";"Estado de Cobranzas pag 3",#N/A,FALSE,"RESUMEN"}</definedName>
    <definedName name="lklklklkl" hidden="1">{"Estado de Cobranzas pag 1",#N/A,FALSE,"RESUMEN";"Estado de Cobranzas pag 2",#N/A,FALSE,"RESUMEN";"Estado de Cobranzas pag 3",#N/A,FALSE,"RESUMEN"}</definedName>
    <definedName name="lklklklklkl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[119]Prevision!$Q$2:$Q$12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[120]PAGE2!$C$14</definedName>
    <definedName name="MAT">#REF!</definedName>
    <definedName name="MATE">#REF!</definedName>
    <definedName name="MATRIX">#REF!</definedName>
    <definedName name="matriz">'[121]control anexo deloitte'!$A$4:$C$135</definedName>
    <definedName name="MCALL">#REF!</definedName>
    <definedName name="MCCANNC">#REF!</definedName>
    <definedName name="mcs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[35]BASE!$DJ$3:$DP$23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[119]Prevision!$P$2:$P$12</definedName>
    <definedName name="mmmmm" hidden="1">'[122]400800'!$D$30:$D$33</definedName>
    <definedName name="mmmmmmm" hidden="1">[122]PREVCINE!$C$11:$C$59</definedName>
    <definedName name="mmmmmmmm" hidden="1">'[122]400800'!$C$30:$C$33</definedName>
    <definedName name="mmmmmmmmmm" hidden="1">[122]PREVCINE!$D$11:$D$59</definedName>
    <definedName name="Modificar_celdas_Anexo_A">'[111]ANEXO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[123]FEBMZO!$A$2:$H$75</definedName>
    <definedName name="muestreolocales" hidden="1">[124]XREF!#REF!</definedName>
    <definedName name="MXP">#REF!</definedName>
    <definedName name="MYU">#REF!</definedName>
    <definedName name="MYU.">#N/A</definedName>
    <definedName name="MYU..">#N/A</definedName>
    <definedName name="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[125]otr_rio!#REF!</definedName>
    <definedName name="nane" hidden="1">'[126]Intangibles  Movement'!$M$27</definedName>
    <definedName name="NAVB">#REF!</definedName>
    <definedName name="ndnia" localSheetId="0" hidden="1">{#N/A,#N/A,FALSE,"INDICE";#N/A,#N/A,FALSE,"Anexo I";#N/A,#N/A,FALSE,"Anexo II";#N/A,#N/A,FALSE,"Anexo II descr";#N/A,#N/A,FALSE,"Anexo III";#N/A,#N/A,FALSE,"Anexo III descr"}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[127]PARAMETROS!$P$5</definedName>
    <definedName name="NONPENSION">[120]PAGE2!$J$13:$L$20</definedName>
    <definedName name="NOTA">#REF!</definedName>
    <definedName name="nota5">[77]NOTAS!#REF!</definedName>
    <definedName name="notas">#REF!</definedName>
    <definedName name="nov">'[62]VMA '!#REF!</definedName>
    <definedName name="NSProjectionMethodIndex">'[128]Non-Statistical Sampling Master'!$C$63</definedName>
    <definedName name="NSRequiredLevelOfEvidenceItems">'[128]Non-Statistical Sampling Master'!$C$50:$C$53</definedName>
    <definedName name="nyrtnyr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[129]GANANCIAS!#REF!</definedName>
    <definedName name="OCC">'[1]Nota 8'!$F$78</definedName>
    <definedName name="OCNC">'[1]Nota 8'!$F$90</definedName>
    <definedName name="Octuber">[108]Macro1!#REF!</definedName>
    <definedName name="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PC">'[1]Nota 8'!$F$186</definedName>
    <definedName name="operating_case">'[130]DRE - Proj'!#REF!</definedName>
    <definedName name="ORDEN">#REF!</definedName>
    <definedName name="ORDEN2">#REF!</definedName>
    <definedName name="ORDEN3">#REF!</definedName>
    <definedName name="Origen_SubTotal">'[105]O EJEC '!#REF!</definedName>
    <definedName name="OSCAR1">#REF!</definedName>
    <definedName name="OTI">#REF!</definedName>
    <definedName name="OTR">#REF!</definedName>
    <definedName name="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'[28]1998'!#REF!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'[131]Datos del Balance'!$B$9</definedName>
    <definedName name="PB">[40]Consolidado!#REF!</definedName>
    <definedName name="PBAS">#REF!</definedName>
    <definedName name="PBLANC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 localSheetId="0">#REF!,#REF!</definedName>
    <definedName name="PEGAR">#REF!,#REF!</definedName>
    <definedName name="PENSION">[120]PAGE2!$C$13:$E$20</definedName>
    <definedName name="PER">#REF!</definedName>
    <definedName name="percepyreten">#REF!</definedName>
    <definedName name="perforaciones">#REF!</definedName>
    <definedName name="PERIOD_END">[70]Básico!$D$4</definedName>
    <definedName name="pf">#REF!</definedName>
    <definedName name="PF_APSA">[89]Data!$E$150</definedName>
    <definedName name="PF_Cresud">[89]Data!$E$148</definedName>
    <definedName name="PF_IRSA">[89]Data!$E$149</definedName>
    <definedName name="pg">[25]BDP!#REF!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[26]Entrada!#REF!</definedName>
    <definedName name="PN">'[1]Bce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'[98]Non-Statistical Sampling'!$F$26</definedName>
    <definedName name="popo" hidden="1">#REF!</definedName>
    <definedName name="PORTA">#REF!</definedName>
    <definedName name="portada">#REF!</definedName>
    <definedName name="PosicionNeta">'[89]Posición Financiera'!$B$9:$Z$111</definedName>
    <definedName name="p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localSheetId="0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p">[119]Prevision!#REF!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'[132]Análisis 30-06-01'!#REF!</definedName>
    <definedName name="precios" hidden="1">'[132]Análisis 30-06-01'!#REF!</definedName>
    <definedName name="PREÇO">#REF!</definedName>
    <definedName name="PRELIM_TM2">#REF!</definedName>
    <definedName name="PREPARED_BY">[70]Básico!$J$3</definedName>
    <definedName name="PREPARED_DATE">[70]Básico!$J$4</definedName>
    <definedName name="Pres_Cliente">#REF!</definedName>
    <definedName name="Pres_Edificio">#REF!</definedName>
    <definedName name="Pres_Res">#REF!</definedName>
    <definedName name="Presu_Obra">[133]Inputs!$B$18</definedName>
    <definedName name="Presupuesto" localSheetId="0">[34]AP!#REF!,[34]AP!#REF!,[34]AP!#REF!,[34]AP!#REF!</definedName>
    <definedName name="Presupuesto">[34]AP!#REF!,[34]AP!#REF!,[34]AP!#REF!,[34]AP!#REF!</definedName>
    <definedName name="PreviMayo">#REF!</definedName>
    <definedName name="prevision" hidden="1">"AS2DocumentBrowse"</definedName>
    <definedName name="PREVISIONES">#REF!:OFFSET(#REF!,#REF!-1,0)</definedName>
    <definedName name="Print_Area_MI">[134]tazrim!#REF!</definedName>
    <definedName name="Printout">[135]!Printout</definedName>
    <definedName name="Proc">#REF!</definedName>
    <definedName name="Prod">'[69]Por Material'!$A$1</definedName>
    <definedName name="produto">[78]Listas!$J$6:$J$81</definedName>
    <definedName name="PROMEDIOS">#REF!</definedName>
    <definedName name="Provjuicios">#REF!</definedName>
    <definedName name="pst" hidden="1">#REF!</definedName>
    <definedName name="PT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[136]AP!#REF!</definedName>
    <definedName name="Q_ConsTratAgua">#REF!</definedName>
    <definedName name="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localSheetId="0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qq" localSheetId="0" hidden="1">{"Estado de Cobranzas pag 1",#N/A,FALSE,"RESUMEN";"Estado de Cobranzas pag 2",#N/A,FALSE,"RESUMEN";"Estado de Cobranzas pag 3",#N/A,FALSE,"RESUMEN"}</definedName>
    <definedName name="qqqqqqqqq" hidden="1">{"Estado de Cobranzas pag 1",#N/A,FALSE,"RESUMEN";"Estado de Cobranzas pag 2",#N/A,FALSE,"RESUMEN";"Estado de Cobranzas pag 3",#N/A,FALSE,"RESUMEN"}</definedName>
    <definedName name="qqqqqqqqqqqqqqq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[137]Dic02!#REF!</definedName>
    <definedName name="Ranking" localSheetId="0">#REF!,#REF!,#REF!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[35]BASE!$A$2:OFFSET([35]BASE!$D$2,[35]BASE!$D$1-2,0)</definedName>
    <definedName name="Ref_101" hidden="1">2</definedName>
    <definedName name="Reg">[138]BASE!#REF!</definedName>
    <definedName name="relat3">[127]EMPREENDIMENTO!$B$2:$O$214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[35]Resto!$F$3:OFFSET([35]Resto!$I$3,[35]Resto!$I$2-3,0)</definedName>
    <definedName name="RESTOALTAANT">[35]Resto!$P$3:OFFSET([35]Resto!$S$3,[35]Resto!$S$2-3,0)</definedName>
    <definedName name="RESTOMORAACTUAL">[35]Resto!$A$3:OFFSET([35]Resto!$D$3,[35]Resto!$D$2-3,0)</definedName>
    <definedName name="RESTOMORAANT">[35]Resto!$K$3:OFFSET([35]Resto!$N$3,[35]Resto!$N$2-3,0)</definedName>
    <definedName name="RESU_COM">#REF!</definedName>
    <definedName name="resul">#REF!</definedName>
    <definedName name="RESUL2">#REF!</definedName>
    <definedName name="Resumen">#REF!</definedName>
    <definedName name="Rf10Y">[76]Parámetros!$C$5</definedName>
    <definedName name="RFYPT">'[1]Nota 8'!$F$202</definedName>
    <definedName name="RFYPTP">'[1]Nota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[139]RoXDataTables!$O$3:$O$4</definedName>
    <definedName name="RoXAppServ" hidden="1">[139]RoXDataTables!$Y$3:$Y$25</definedName>
    <definedName name="RoXBasketPrice" hidden="1">[139]RoXDataTables!$AI$3:$AI$10</definedName>
    <definedName name="RoXBasketType" hidden="1">[139]RoXDataTables!$AG$3:$AG$6</definedName>
    <definedName name="RoXBook" hidden="1">[139]RoXDataTables!$BC$3:$BC$314</definedName>
    <definedName name="RoXCurrency" hidden="1">[139]RoXDataTables!$AY$13:$AY$68</definedName>
    <definedName name="RoXDayCount" hidden="1">[139]RoXDataTables!$CA$3:$CA$26</definedName>
    <definedName name="RoXDecomp" hidden="1">[139]RoXDataTables!$M$3:$M$5</definedName>
    <definedName name="RoXDispAtt" hidden="1">[139]RoXDataTables!$AU$3:$AU$1216</definedName>
    <definedName name="RoXEquality" hidden="1">[139]RoXDataTables!$A$3:$A$11</definedName>
    <definedName name="RoXExchange" hidden="1">[139]RoXDataTables!$BM$3:$BM$180</definedName>
    <definedName name="RoXExpandGreeks" hidden="1">[139]RoXDataTables!$BG$3:$BG$5</definedName>
    <definedName name="RoXFrequency" hidden="1">[139]RoXDataTables!$CC$3:$CC$6</definedName>
    <definedName name="RoXGroup" hidden="1">[139]RoXDataTables!$E$3:$E$5</definedName>
    <definedName name="RoXGroupBy" hidden="1">[139]RoXDataTables!$AM$3:$AM$4</definedName>
    <definedName name="RoXInstrClass" hidden="1">[139]RoXDataTables!$BK$3:$BK$8</definedName>
    <definedName name="RoXModelAccuracies" hidden="1">[139]RoXDataTables!$BI$3:$BI$5</definedName>
    <definedName name="RoXOtherScheduleType" hidden="1">[139]RoXDataTables!$BE$3:$BE$21</definedName>
    <definedName name="RoXPriceSource" hidden="1">[139]RoXDataTables!$I$3:$I$5</definedName>
    <definedName name="RoXQueryAtt" hidden="1">[139]RoXDataTables!$AS$3:$AS$748</definedName>
    <definedName name="RoXScApplyTo" hidden="1">[139]RoXDataTables!$BA$3:$BA$120</definedName>
    <definedName name="RoXScParam" hidden="1">[139]RoXDataTables!$Q$3:$Q$13</definedName>
    <definedName name="RoXScShift" hidden="1">[139]RoXDataTables!$S$3:$S$4</definedName>
    <definedName name="RoXScType" hidden="1">[139]RoXDataTables!$U$3:$U$5</definedName>
    <definedName name="RoXSetScheduleType" hidden="1">[139]RoXDataTables!$AE$3:$AE$9</definedName>
    <definedName name="RoXSort" hidden="1">[139]RoXDataTables!$C$3:$C$7</definedName>
    <definedName name="RoXSource" hidden="1">[139]RoXDataTables!$AW$3:$AW$7</definedName>
    <definedName name="RoXVolAbsDiff" hidden="1">[139]RoXDataTables!$AO$3:$AO$4</definedName>
    <definedName name="RoXVolBasketCalc" hidden="1">[139]RoXDataTables!$AC$3:$AC$4</definedName>
    <definedName name="RoXVolFixedFloat" hidden="1">[139]RoXDataTables!$AQ$3:$AQ$4</definedName>
    <definedName name="RoXVolImplBasis" hidden="1">[139]RoXDataTables!$AA$3:$AA$8</definedName>
    <definedName name="RoXVolSkew" hidden="1">[139]RoXDataTables!$AK$3:$AK$5</definedName>
    <definedName name="RoXYCBasis" hidden="1">[139]RoXDataTables!$W$3:$W$23</definedName>
    <definedName name="RoXYesNo" hidden="1">[139]RoXDataTables!$G$3:$G$4</definedName>
    <definedName name="RoXZeroPos" hidden="1">[139]RoXDataTables!$K$3:$K$5</definedName>
    <definedName name="RPTH">'[1]Edo Rdos'!$D$25</definedName>
    <definedName name="RptLang">[140]פרמטרים!$B$15</definedName>
    <definedName name="r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'[1]Nota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'[15]IRSA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'[130]DRE - Proj'!#REF!</definedName>
    <definedName name="Samp_TM_Exp_Diff">'[88]Non-Statistical Sampling'!#REF!</definedName>
    <definedName name="santiago">#REF!</definedName>
    <definedName name="SAPBEXdnldView" hidden="1">"74V0S6709AMRSANIEAHSAFF3G"</definedName>
    <definedName name="SAPBEXhrIndnt" hidden="1">3</definedName>
    <definedName name="SAPBEXrevision" hidden="1">1</definedName>
    <definedName name="SAPBEXsysID" hidden="1">"BWP"</definedName>
    <definedName name="SAPBEXwbID" hidden="1">"EZGDP75PDYE0ABHR0O60DAX2X"</definedName>
    <definedName name="SAR">#REF!</definedName>
    <definedName name="sas">#REF!</definedName>
    <definedName name="sasasas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[77]NOTAS!#REF!</definedName>
    <definedName name="sdsds">#REF!</definedName>
    <definedName name="SEG">#REF!</definedName>
    <definedName name="seguros">[77]NOTAS!#REF!</definedName>
    <definedName name="SEQUENCIA">[141]PARAMETROS!$P$4</definedName>
    <definedName name="SER">#REF!</definedName>
    <definedName name="seses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'[142]Sarmiento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[143]MOVCRE!$A$1:$L$38</definedName>
    <definedName name="SMOV">#REF!</definedName>
    <definedName name="Soca">#REF!</definedName>
    <definedName name="SOCN">#REF!</definedName>
    <definedName name="Speed">#REF!</definedName>
    <definedName name="SPXIndex">+OFFSET('[144]US BBRESHOP Index vs S&amp;P500'!$G$6,0,0,COUNT('[144]US BBRESHOP Index vs S&amp;P500'!$G:$G))</definedName>
    <definedName name="sre" hidden="1">#REF!</definedName>
    <definedName name="s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 hidden="1">#REF!</definedName>
    <definedName name="SSSS" localSheetId="0" hidden="1">{"prom_mutu",#N/A,FALSE,"graf_prom_coloc";"prom_colu",#N/A,FALSE,"graf_prom_coloc"}</definedName>
    <definedName name="SSSS" hidden="1">{"prom_mutu",#N/A,FALSE,"graf_prom_coloc";"prom_colu",#N/A,FALSE,"graf_prom_coloc"}</definedName>
    <definedName name="STAFE">#REF!</definedName>
    <definedName name="Strat_1_Def">'[88]Non-Statistical Sampling'!#REF!</definedName>
    <definedName name="Strat_1_It">'[88]Non-Statistical Sampling'!#REF!</definedName>
    <definedName name="Strat_1_T">'[88]Non-Statistical Sampling'!#REF!</definedName>
    <definedName name="Strat_2_Def">'[88]Non-Statistical Sampling'!#REF!</definedName>
    <definedName name="Strat_2_It">'[88]Non-Statistical Sampling'!#REF!</definedName>
    <definedName name="Strat_2_T">'[88]Non-Statistical Sampling'!#REF!</definedName>
    <definedName name="Strat_Def">'[88]Non-Statistical Sampling'!#REF!</definedName>
    <definedName name="Strat_T_It">'[88]Non-Statistical Sampling'!#REF!</definedName>
    <definedName name="Strat_T_T">'[88]Non-Statistical Sampling'!#REF!</definedName>
    <definedName name="SUC">#REF!</definedName>
    <definedName name="sucseguros">'[145]Dist. seguros total'!$A$3:$A$107</definedName>
    <definedName name="sugarcane">'[109]Gráficos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[71]Tables!$A$4:$A$131</definedName>
    <definedName name="szszsz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localSheetId="0" hidden="1">{"Estado de Cobranzas pag 1",#N/A,FALSE,"RESUMEN";"Estado de Cobranzas pag 2",#N/A,FALSE,"RESUMEN";"Estado de Cobranzas pag 3",#N/A,FALSE,"RESUMEN"}</definedName>
    <definedName name="ta" hidden="1">{"Estado de Cobranzas pag 1",#N/A,FALSE,"RESUMEN";"Estado de Cobranzas pag 2",#N/A,FALSE,"RESUMEN";"Estado de Cobranzas pag 3",#N/A,FALSE,"RESUMEN"}</definedName>
    <definedName name="tab_cur">[146]tab_cur!$A$1:$B$62</definedName>
    <definedName name="tabla">'[147]nueva reseña'!#REF!</definedName>
    <definedName name="tabla1">#REF!</definedName>
    <definedName name="TABLE">[148]PAGE3!$B$15:$H$36</definedName>
    <definedName name="TABLE_A">#REF!</definedName>
    <definedName name="TABLE_B">#REF!</definedName>
    <definedName name="TABLE_C">#REF!</definedName>
    <definedName name="TAFRIT">#REF!</definedName>
    <definedName name="Talhão">[78]Listas!$D$6:$D$114</definedName>
    <definedName name="tArg">[99]Parámetros!$C$5</definedName>
    <definedName name="TARGETS">[120]PAGE2!$G$35:$I$39</definedName>
    <definedName name="tasastot">#REF!</definedName>
    <definedName name="TAsto">OFFSET(#REF!,0,0,COUNTA(#REF!),COUNTA(#REF!))</definedName>
    <definedName name="taxburden_scenario">'[130]DRE - Proj'!#REF!</definedName>
    <definedName name="TAXES">#N/A</definedName>
    <definedName name="tBra">[76]Parámetros!#REF!</definedName>
    <definedName name="TC">'[149]VNR 07'!$A$2:$X$30</definedName>
    <definedName name="TC300613FY">'[150]Deuda Estructural'!$L$7</definedName>
    <definedName name="TCEUR">'[151]Credit Suisse (CER)'!$D$8</definedName>
    <definedName name="TCUSD">'[151]Credit Suisse (CER)'!$D$7</definedName>
    <definedName name="tdolares">#REF!</definedName>
    <definedName name="TEM">#REF!</definedName>
    <definedName name="Test_Targ">'[98]Non-Statistical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'[152]ORDENES LIBERTADOR'!#REF!</definedName>
    <definedName name="TEST15">'[152]ORDENES LIBERTADOR'!#REF!</definedName>
    <definedName name="TEST16">'[152]ORDENES LIBERTADOR'!#REF!</definedName>
    <definedName name="TEST17">'[152]ORDENES LIBERTADOR'!#REF!</definedName>
    <definedName name="TEST18">'[152]ORDENES LIBERTADOR'!#REF!</definedName>
    <definedName name="TEST19">'[152]ORDENES LIBERTADOR'!#REF!</definedName>
    <definedName name="TEST2">#REF!</definedName>
    <definedName name="TEST20">'[152]ORDENES LIBERTADOR'!#REF!</definedName>
    <definedName name="TEST21">'[152]ORDENES LIBERTADOR'!#REF!</definedName>
    <definedName name="TEST22">'[152]ORDENES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'[153]Mayor APSA'!#REF!</definedName>
    <definedName name="TEST62">'[153]Mayor APSA'!#REF!</definedName>
    <definedName name="TEST63">'[153]Mayor APSA'!#REF!</definedName>
    <definedName name="TEST64">'[153]Mayor APSA'!#REF!</definedName>
    <definedName name="TEST65">'[153]Mayor APSA'!#REF!</definedName>
    <definedName name="TEST66">'[153]Mayor APSA'!#REF!</definedName>
    <definedName name="TEST67">'[153]Mayor APSA'!#REF!</definedName>
    <definedName name="TEST68">'[153]Mayor APSA'!#REF!</definedName>
    <definedName name="TEST69">'[153]Mayor APSA'!#REF!</definedName>
    <definedName name="TEST7">#REF!</definedName>
    <definedName name="TEST70">'[153]Mayor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'[153]Mayor APSA'!#REF!</definedName>
    <definedName name="TEST77">'[153]Mayor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[154]PARAMETROS!$P$6</definedName>
    <definedName name="TESTHKEY">#REF!</definedName>
    <definedName name="TESTKEYS">#REF!</definedName>
    <definedName name="TESTVKEY">#REF!</definedName>
    <definedName name="teterh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'[155]Bce. (Aj)'!#REF!</definedName>
    <definedName name="TextRefCopy10">#REF!</definedName>
    <definedName name="TextRefCopy11">#REF!</definedName>
    <definedName name="TextRefCopy12">#REF!</definedName>
    <definedName name="TextRefCopy13">[156]Patrimonio!$B$55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[110]Prices!#REF!</definedName>
    <definedName name="Tipo_Agua">#REF!</definedName>
    <definedName name="tipoOP">#REF!</definedName>
    <definedName name="tipoopcion">#REF!</definedName>
    <definedName name="TIPOPROD">'[157] x tipo op '!$A$3:OFFSET('[157] x tipo op '!$F$3,'[157] x tipo op '!$H$4-3,0)</definedName>
    <definedName name="TITLE">#REF!</definedName>
    <definedName name="titulo">#REF!</definedName>
    <definedName name="Títulos_a_imprimir_IM">#REF!</definedName>
    <definedName name="tjutmh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OFFSET([158]Mayor!$L$18,0,0,COUNTA([158]Mayor!$I$18:$I$65501),1)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'[159]Curva Cert ARCOS E12'!#REF!</definedName>
    <definedName name="Transparencia">#REF!</definedName>
    <definedName name="TRAT_AGUA">#REF!</definedName>
    <definedName name="TratC">#REF!</definedName>
    <definedName name="tretr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localSheetId="0" hidden="1">{#N/A,#N/A,FALSE,"INDICE";#N/A,#N/A,FALSE,"Anexo I";#N/A,#N/A,FALSE,"Anexo II";#N/A,#N/A,FALSE,"Anexo II descr";#N/A,#N/A,FALSE,"Anexo III";#N/A,#N/A,FALSE,"Anexo III descr"}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'[128]Global Data'!$B$92:$B$95</definedName>
    <definedName name="ttt" hidden="1">#REF!</definedName>
    <definedName name="ttth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localSheetId="0" hidden="1">{"Estado de Cobranzas pag 1",#N/A,FALSE,"RESUMEN";"Estado de Cobranzas pag 2",#N/A,FALSE,"RESUMEN";"Estado de Cobranzas pag 3",#N/A,FALSE,"RESUMEN"}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localSheetId="0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[119]Prevision!$N$2:$N$12</definedName>
    <definedName name="utyuyu">#REF!</definedName>
    <definedName name="uu">#REF!</definedName>
    <definedName name="uuu" hidden="1">#REF!</definedName>
    <definedName name="uuuu" localSheetId="0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v">'[160]U-V'!#REF!</definedName>
    <definedName name="u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[161]AP!#REF!</definedName>
    <definedName name="Valeria">#REF!</definedName>
    <definedName name="valeria1">#REF!</definedName>
    <definedName name="Validacion">[83]Validación!$A$2:$G$107</definedName>
    <definedName name="Valuación">#REF!</definedName>
    <definedName name="vantas052011">'[62]ventas '!$AC$2:$AE$72</definedName>
    <definedName name="VARCAPCORR">#REF!</definedName>
    <definedName name="VARI">#REF!</definedName>
    <definedName name="Variacion">[162]base!#REF!</definedName>
    <definedName name="VARIOS96">'[36]#¡REF'!$A$1:$N$67</definedName>
    <definedName name="varios97">'[36]#¡REF'!$A$1:$N$81</definedName>
    <definedName name="VE" hidden="1">[107]composición!$G$8</definedName>
    <definedName name="ven">#REF!</definedName>
    <definedName name="vencimientos">#REF!</definedName>
    <definedName name="ventas">#REF!</definedName>
    <definedName name="ventas012011">'[62]ventas '!$J$2:$L$68</definedName>
    <definedName name="ventas022011">'[62]ventas '!$N$2:$P$68</definedName>
    <definedName name="ventas032011">'[62]ventas '!$S$2:$U$69</definedName>
    <definedName name="ventas042011">'[62]ventas '!$X$2:$Z$71</definedName>
    <definedName name="ventas062011">'[62]ventas '!$AG$2:$AI$71</definedName>
    <definedName name="ventas112011">'[62]ventas '!$B$3:$D$69</definedName>
    <definedName name="ventas122010">'[62]ventas '!$F$2:$H$68</definedName>
    <definedName name="ventasabril">'[62]ventas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'[163]ventas por mes'!$A$1:$K$66</definedName>
    <definedName name="ventasvarias">#REF!</definedName>
    <definedName name="VERNI" hidden="1">[107]composición!$S$1:$S$65536</definedName>
    <definedName name="VEROG" hidden="1">[107]composición!$G$11</definedName>
    <definedName name="VERON" hidden="1">[164]XREF!$A$2:$IV$2</definedName>
    <definedName name="VERONI" hidden="1">[107]composición!$G$11</definedName>
    <definedName name="VERONICA" hidden="1">[107]composición!$G$11</definedName>
    <definedName name="VERSION">[42]Resumo!#REF!</definedName>
    <definedName name="VG" hidden="1">#REF!</definedName>
    <definedName name="vgt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'[62]VMA '!#REF!</definedName>
    <definedName name="vmaene">'[62]VMA '!#REF!</definedName>
    <definedName name="vmaene2009">'[62]VMA '!#REF!</definedName>
    <definedName name="vmamarzo">'[62]VMA '!$A$2:$I$63</definedName>
    <definedName name="vnvnbv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localSheetId="0" hidden="1">{"Estado de Cobranzas pag 1",#N/A,FALSE,"RESUMEN";"Estado de Cobranzas pag 2",#N/A,FALSE,"RESUMEN";"Estado de Cobranzas pag 3",#N/A,FALSE,"RESUMEN"}</definedName>
    <definedName name="wqewq" hidden="1">{"Estado de Cobranzas pag 1",#N/A,FALSE,"RESUMEN";"Estado de Cobranzas pag 2",#N/A,FALSE,"RESUMEN";"Estado de Cobranzas pag 3",#N/A,FALSE,"RESUMEN"}</definedName>
    <definedName name="wqw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localSheetId="0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QC.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localSheetId="0" hidden="1">{"prom_mutu",#N/A,FALSE,"graf_prom_coloc";"prom_colu",#N/A,FALSE,"graf_prom_coloc"}</definedName>
    <definedName name="wrn.AQC._.Mensual." hidden="1">{"prom_mutu",#N/A,FALSE,"graf_prom_coloc";"prom_colu",#N/A,FALSE,"graf_prom_coloc"}</definedName>
    <definedName name="wrn.Barandov." localSheetId="0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Consolidated." localSheetId="0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STRATIFICACIONES.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localSheetId="0" hidden="1">{#N/A,#N/A,FALSE,"45th FINAL ";#N/A,#N/A,FALSE,"46th FINAL "}</definedName>
    <definedName name="wrn.final." hidden="1">{#N/A,#N/A,FALSE,"45th FINAL ";#N/A,#N/A,FALSE,"46th FINAL "}</definedName>
    <definedName name="wrn.Gráficos.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localSheetId="0" hidden="1">{"Gyor CF",#N/A,FALSE,"Hungary - Gyor";"Gyor inputs",#N/A,FALSE,"Hungary - Gyor"}</definedName>
    <definedName name="wrn.Gyor." hidden="1">{"Gyor CF",#N/A,FALSE,"Hungary - Gyor";"Gyor inputs",#N/A,FALSE,"Hungary - Gyor"}</definedName>
    <definedName name="wrn.Indices._.y._.Separadores." localSheetId="0" hidden="1">{#N/A,#N/A,FALSE,"INDICE";#N/A,#N/A,FALSE,"Anexo I";#N/A,#N/A,FALSE,"Anexo II";#N/A,#N/A,FALSE,"Anexo II descr";#N/A,#N/A,FALSE,"Anexo III";#N/A,#N/A,FALSE,"Anexo III descr"}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localSheetId="0" hidden="1">{"Estado de Cobranzas pag 1",#N/A,FALSE,"RESUMEN";"Estado de Cobranzas pag 2",#N/A,FALSE,"RESUMEN";"Estado de Cobranzas pag 3",#N/A,FALSE,"RESUMEN"}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localSheetId="0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localSheetId="0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localSheetId="0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port." localSheetId="0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reporte.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localSheetId="0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odulki." localSheetId="0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Value." localSheetId="0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okovice." localSheetId="0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orkbook.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localSheetId="0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דוח._.4." localSheetId="0" hidden="1">{"4-P1",#N/A,FALSE,"K";"4-P2",#N/A,FALSE,"K"}</definedName>
    <definedName name="wrn.דוח._.4." hidden="1">{"4-P1",#N/A,FALSE,"K";"4-P2",#N/A,FALSE,"K"}</definedName>
    <definedName name="wrn.דוח._.7א." localSheetId="0" hidden="1">{"7א-P1",#N/A,FALSE,"ראלי";"7א-P2",#N/A,FALSE,"ראלי";"7א-P3",#N/A,FALSE,"ראלי"}</definedName>
    <definedName name="wrn.דוח._.7א." hidden="1">{"7א-P1",#N/A,FALSE,"ראלי";"7א-P2",#N/A,FALSE,"ראלי";"7א-P3",#N/A,FALSE,"ראלי"}</definedName>
    <definedName name="wrn.דוח._.כספי." localSheetId="0" hidden="1">{"דוח כספי",#N/A,FALSE,"מאזנים";"דוח כספי",#N/A,FALSE,"דוח רוו""ה";"דוח כספי",#N/A,FALSE,"הון עצמי";"תזרים",#N/A,FALSE,"תזרים"}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localSheetId="0" hidden="1">{"דוח כספי",#N/A,FALSE,"מאזנים";"דוח כספי בבלי",#N/A,FALSE,"דוח רוו""ה";"דוח כספי בבלי",#N/A,FALSE,"הון עצמי";"דוח כספי בבלי",#N/A,FALSE,"תזרים"}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localSheetId="0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[65]HASA!#REF!</definedName>
    <definedName name="wt_2">[65]HASA!#REF!</definedName>
    <definedName name="www">#REF!</definedName>
    <definedName name="wwwwww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localSheetId="0" hidden="1">{"prom_mutu",#N/A,FALSE,"graf_prom_coloc";"prom_colu",#N/A,FALSE,"graf_prom_coloc"}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'[165]2.1.01.02.01.06'!#REF!</definedName>
    <definedName name="XREF_COLUMN_14" hidden="1">#REF!</definedName>
    <definedName name="XREF_COLUMN_15" hidden="1">#REF!</definedName>
    <definedName name="XREF_COLUMN_16" hidden="1">'[166]Selección partidas que suman'!#REF!</definedName>
    <definedName name="XREF_COLUMN_17" hidden="1">'[167]Previsión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'[166]Conciliaciones Bancarias'!#REF!</definedName>
    <definedName name="XREF_COLUMN_22" hidden="1">#REF!</definedName>
    <definedName name="XREF_COLUMN_23" hidden="1">'[166]Conciliaciones Bancarias'!#REF!</definedName>
    <definedName name="XREF_COLUMN_24" hidden="1">'[166]Conciliaciones Bancarias'!#REF!</definedName>
    <definedName name="XREF_COLUMN_25" hidden="1">'[166]Conciliaciones Bancarias'!#REF!</definedName>
    <definedName name="XREF_COLUMN_26" hidden="1">'[166]Conciliaciones Bancarias'!#REF!</definedName>
    <definedName name="XREF_COLUMN_27" hidden="1">#REF!</definedName>
    <definedName name="XREF_COLUMN_28" hidden="1">'[166]Conciliaciones Bancarias'!#REF!</definedName>
    <definedName name="XREF_COLUMN_29" hidden="1">'[166]Conciliaciones Bancarias'!#REF!</definedName>
    <definedName name="XREF_COLUMN_3" hidden="1">#REF!</definedName>
    <definedName name="XREF_COLUMN_30" hidden="1">'[166]Conciliaciones Bancarias'!#REF!</definedName>
    <definedName name="XREF_COLUMN_31" hidden="1">'[166]Conciliaciones Bancarias'!#REF!</definedName>
    <definedName name="XREF_COLUMN_32" hidden="1">'[166]Conciliaciones Bancarias'!#REF!</definedName>
    <definedName name="XREF_COLUMN_33" hidden="1">'[166]Conciliaciones Bancarias'!#REF!</definedName>
    <definedName name="XREF_COLUMN_34" hidden="1">'[166]Conciliaciones Bancarias'!#REF!</definedName>
    <definedName name="XREF_COLUMN_35" hidden="1">'[166]Conciliaciones Bancarias'!#REF!</definedName>
    <definedName name="XREF_COLUMN_36" hidden="1">'[166]Conciliaciones Bancarias'!#REF!</definedName>
    <definedName name="XREF_COLUMN_37" hidden="1">'[166]Conciliaciones Bancarias'!#REF!</definedName>
    <definedName name="XREF_COLUMN_38" hidden="1">'[166]Conciliaciones Bancarias'!#REF!</definedName>
    <definedName name="XREF_COLUMN_39" hidden="1">'[166]Conciliaciones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'[168]P.G.'!#REF!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'[169]GMP-11'!#REF!</definedName>
    <definedName name="XRefCopy100Row" hidden="1">#REF!</definedName>
    <definedName name="XRefCopy101" hidden="1">'[167]Cruce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'[170]Gastos de lanzamiento'!#REF!</definedName>
    <definedName name="XRefCopy103Row" hidden="1">#REF!</definedName>
    <definedName name="XRefCopy104" hidden="1">'[169]GMP-1'!#REF!</definedName>
    <definedName name="XRefCopy104Row" hidden="1">#REF!</definedName>
    <definedName name="XRefCopy105" hidden="1">'[167]Deudores pendientes de fact.'!#REF!</definedName>
    <definedName name="XRefCopy105Row" hidden="1">#REF!</definedName>
    <definedName name="XRefCopy106" hidden="1">'[169]GMP-1'!#REF!</definedName>
    <definedName name="XRefCopy106Row" hidden="1">#REF!</definedName>
    <definedName name="XRefCopy107" hidden="1">'[169]GMP-1'!#REF!</definedName>
    <definedName name="XRefCopy107Row" hidden="1">[171]XREF!#REF!</definedName>
    <definedName name="XRefCopy108" hidden="1">'[170]Gastos de lanzamiento'!#REF!</definedName>
    <definedName name="XRefCopy108Row" hidden="1">[171]XREF!#REF!</definedName>
    <definedName name="XRefCopy109" hidden="1">'[170]Gastos de lanzamiento'!#REF!</definedName>
    <definedName name="XRefCopy109Row" hidden="1">#REF!</definedName>
    <definedName name="XRefCopy10Row" hidden="1">[172]XREF!#REF!</definedName>
    <definedName name="XRefCopy11" hidden="1">#REF!</definedName>
    <definedName name="XRefCopy110" hidden="1">'[166]Conciliaciones Bancarias'!#REF!</definedName>
    <definedName name="XRefCopy110Row" hidden="1">#REF!</definedName>
    <definedName name="XRefCopy111" hidden="1">'[170]Gastos de lanzamiento'!#REF!</definedName>
    <definedName name="XRefCopy111Row" hidden="1">#REF!</definedName>
    <definedName name="XRefCopy112" hidden="1">'[170]Gastos de lanzamiento'!#REF!</definedName>
    <definedName name="XRefCopy112Row" hidden="1">#REF!</definedName>
    <definedName name="XRefCopy113" hidden="1">'[170]Gastos de lanzamiento'!#REF!</definedName>
    <definedName name="XRefCopy113Row" hidden="1">#REF!</definedName>
    <definedName name="XRefCopy114" hidden="1">'[170]Gastos de lanzamiento'!#REF!</definedName>
    <definedName name="XRefCopy114Row" hidden="1">#REF!</definedName>
    <definedName name="XRefCopy115" hidden="1">'[170]Gastos de lanzamiento'!#REF!</definedName>
    <definedName name="XRefCopy115Row" hidden="1">#REF!</definedName>
    <definedName name="XRefCopy116" hidden="1">'[170]Gastos de lanzamiento'!#REF!</definedName>
    <definedName name="XRefCopy116Row" hidden="1">#REF!</definedName>
    <definedName name="XRefCopy117" hidden="1">'[167]Previsión Incob.'!#REF!</definedName>
    <definedName name="XRefCopy117Row" hidden="1">#REF!</definedName>
    <definedName name="XRefCopy118" hidden="1">'[170]Gastos de lanzamiento'!#REF!</definedName>
    <definedName name="XRefCopy118Row" hidden="1">#REF!</definedName>
    <definedName name="XRefCopy119" hidden="1">'[170]Gastos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'[170]Gastos de lanzamiento'!#REF!</definedName>
    <definedName name="XRefCopy120Row" hidden="1">#REF!</definedName>
    <definedName name="XRefCopy121" hidden="1">'[170]Gastos de lanzamiento'!#REF!</definedName>
    <definedName name="XRefCopy121Row" hidden="1">#REF!</definedName>
    <definedName name="XRefCopy122" hidden="1">'[167]Cruce de listados c_GL'!#REF!</definedName>
    <definedName name="XRefCopy122Row" hidden="1">#REF!</definedName>
    <definedName name="XRefCopy123" hidden="1">'[170]Gastos de lanzamiento'!#REF!</definedName>
    <definedName name="XRefCopy123Row" hidden="1">#REF!</definedName>
    <definedName name="XRefCopy124" hidden="1">'[170]Gastos de lanzamiento'!#REF!</definedName>
    <definedName name="XRefCopy124Row" hidden="1">#REF!</definedName>
    <definedName name="XRefCopy125" hidden="1">'[167]Cruce de listados c_GL'!#REF!</definedName>
    <definedName name="XRefCopy125Row" hidden="1">#REF!</definedName>
    <definedName name="XRefCopy126" hidden="1">'[167]Cruce de listados c_GL'!#REF!</definedName>
    <definedName name="XRefCopy126Row" hidden="1">#REF!</definedName>
    <definedName name="XRefCopy127" hidden="1">'[170]Gastos de lanzamiento'!#REF!</definedName>
    <definedName name="XRefCopy127Row" hidden="1">#REF!</definedName>
    <definedName name="XRefCopy128" hidden="1">'[170]Gastos de lanzamiento'!#REF!</definedName>
    <definedName name="XRefCopy128Row" hidden="1">#REF!</definedName>
    <definedName name="XRefCopy129" hidden="1">'[167]Cruce de listados c_GL'!#REF!</definedName>
    <definedName name="XRefCopy129Row" hidden="1">#REF!</definedName>
    <definedName name="XRefCopy12Row" hidden="1">[173]XREF!#REF!</definedName>
    <definedName name="XRefCopy13" hidden="1">'[48]Anexo I - Bs de uso'!#REF!</definedName>
    <definedName name="XRefCopy130" hidden="1">'[166]Conciliaciones Bancarias'!#REF!</definedName>
    <definedName name="XRefCopy130Row" hidden="1">#REF!</definedName>
    <definedName name="XRefCopy131" hidden="1">'[167]Cruce de listados c_GL'!#REF!</definedName>
    <definedName name="XRefCopy131Row" hidden="1">#REF!</definedName>
    <definedName name="XRefCopy132" hidden="1">'[170]Gastos de lanzamiento'!#REF!</definedName>
    <definedName name="XRefCopy132Row" hidden="1">#REF!</definedName>
    <definedName name="XRefCopy133" hidden="1">'[170]Gastos de lanzamiento'!#REF!</definedName>
    <definedName name="XRefCopy133Row" hidden="1">#REF!</definedName>
    <definedName name="XRefCopy134" hidden="1">'[167]Previsión Incob.'!#REF!</definedName>
    <definedName name="XRefCopy134Row" hidden="1">#REF!</definedName>
    <definedName name="XRefCopy135" hidden="1">'[170]Gastos de lanzamiento'!#REF!</definedName>
    <definedName name="XRefCopy135Row" hidden="1">#REF!</definedName>
    <definedName name="XRefCopy136" hidden="1">'[170]Gastos de lanzamiento'!#REF!</definedName>
    <definedName name="XRefCopy136Row" hidden="1">#REF!</definedName>
    <definedName name="XRefCopy137" hidden="1">'[169]GMP-1'!#REF!</definedName>
    <definedName name="XRefCopy137Row" hidden="1">#REF!</definedName>
    <definedName name="XRefCopy138" hidden="1">'[167]Previsión Incob.'!#REF!</definedName>
    <definedName name="XRefCopy138Row" hidden="1">#REF!</definedName>
    <definedName name="XRefCopy139" hidden="1">'[170]Gastos de lanzamiento'!#REF!</definedName>
    <definedName name="XRefCopy139Row" hidden="1">#REF!</definedName>
    <definedName name="XRefCopy13Row" hidden="1">[173]XREF!#REF!</definedName>
    <definedName name="XRefCopy14" hidden="1">#REF!</definedName>
    <definedName name="XRefCopy140" hidden="1">'[170]Gastos de lanzamiento'!#REF!</definedName>
    <definedName name="XRefCopy140Row" hidden="1">#REF!</definedName>
    <definedName name="XRefCopy141" hidden="1">'[167]Previsión Incob.'!#REF!</definedName>
    <definedName name="XRefCopy141Row" hidden="1">#REF!</definedName>
    <definedName name="XRefCopy142" hidden="1">'[170]Gastos de lanzamiento'!#REF!</definedName>
    <definedName name="XRefCopy142Row" hidden="1">#REF!</definedName>
    <definedName name="XRefCopy143" hidden="1">'[170]Gastos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'[167]Previsión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[174]Caja!#REF!</definedName>
    <definedName name="XRefCopy148Row" hidden="1">#REF!</definedName>
    <definedName name="XRefCopy149" hidden="1">'[166]Selección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'[170]Gastos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'[169]GMP-1'!#REF!</definedName>
    <definedName name="XRefCopy155Row" hidden="1">[167]XREF!#REF!</definedName>
    <definedName name="XRefCopy156" hidden="1">#REF!</definedName>
    <definedName name="XRefCopy156Row" hidden="1">#REF!</definedName>
    <definedName name="XRefCopy157" hidden="1">'[166]Conciliaciones Bancarias'!#REF!</definedName>
    <definedName name="XRefCopy157Row" hidden="1">#REF!</definedName>
    <definedName name="XRefCopy158" hidden="1">'[166]Conciliaciones Bancarias'!#REF!</definedName>
    <definedName name="XRefCopy158Row" hidden="1">[167]XREF!#REF!</definedName>
    <definedName name="XRefCopy159" hidden="1">'[170]Gastos de lanzamiento'!#REF!</definedName>
    <definedName name="XRefCopy159Row" hidden="1">[175]XREF!#REF!</definedName>
    <definedName name="XRefCopy15Row" hidden="1">[173]XREF!#REF!</definedName>
    <definedName name="XRefCopy16" hidden="1">'[48]Anexo I - Bs de uso'!#REF!</definedName>
    <definedName name="XRefCopy160" hidden="1">'[166]Conciliaciones Bancarias'!#REF!</definedName>
    <definedName name="XRefCopy160Row" hidden="1">#REF!</definedName>
    <definedName name="XRefCopy161" hidden="1">'[170]Gastos de lanzamiento'!#REF!</definedName>
    <definedName name="XRefCopy161Row" hidden="1">#REF!</definedName>
    <definedName name="XRefCopy162" hidden="1">'[170]Gastos de lanzamiento'!#REF!</definedName>
    <definedName name="XRefCopy162Row" hidden="1">#REF!</definedName>
    <definedName name="XRefCopy163" hidden="1">'[169]GMP-1'!#REF!</definedName>
    <definedName name="XRefCopy163Row" hidden="1">#REF!</definedName>
    <definedName name="XRefCopy164" hidden="1">'[169]GMP-1'!#REF!</definedName>
    <definedName name="XRefCopy164Row" hidden="1">[167]XREF!#REF!</definedName>
    <definedName name="XRefCopy165" hidden="1">'[170]Gastos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'[167]Cruce de listados c_GL'!#REF!</definedName>
    <definedName name="XRefCopy168Row" hidden="1">[167]XREF!#REF!</definedName>
    <definedName name="XRefCopy169" hidden="1">'[166]Conciliaciones Bancarias'!#REF!</definedName>
    <definedName name="XRefCopy169Row" hidden="1">#REF!</definedName>
    <definedName name="XRefCopy16Row" hidden="1">[173]XREF!#REF!</definedName>
    <definedName name="XRefCopy17" hidden="1">'[165]2.1.01.02.01.05'!#REF!</definedName>
    <definedName name="XRefCopy170" hidden="1">'[170]Gastos de lanzamiento'!#REF!</definedName>
    <definedName name="XRefCopy170Row" hidden="1">#REF!</definedName>
    <definedName name="XRefCopy171" hidden="1">'[170]Gastos de lanzamiento'!#REF!</definedName>
    <definedName name="XRefCopy171Row" hidden="1">#REF!</definedName>
    <definedName name="XRefCopy172" hidden="1">'[170]Gastos de lanzamiento'!#REF!</definedName>
    <definedName name="XRefCopy172Row" hidden="1">#REF!</definedName>
    <definedName name="XRefCopy173" hidden="1">'[170]Gastos de lanzamiento'!#REF!</definedName>
    <definedName name="XRefCopy173Row" hidden="1">#REF!</definedName>
    <definedName name="XRefCopy174" hidden="1">'[166]Conciliaciones Bancarias'!#REF!</definedName>
    <definedName name="XRefCopy174Row" hidden="1">[167]XREF!#REF!</definedName>
    <definedName name="XRefCopy175" hidden="1">'[166]Conciliaciones Bancarias'!#REF!</definedName>
    <definedName name="XRefCopy175Row" hidden="1">#REF!</definedName>
    <definedName name="XRefCopy176" hidden="1">'[166]Conciliaciones Bancarias'!#REF!</definedName>
    <definedName name="XRefCopy176Row" hidden="1">[167]XREF!#REF!</definedName>
    <definedName name="XRefCopy177" hidden="1">'[170]Gastos de lanzamiento'!#REF!</definedName>
    <definedName name="XRefCopy177Row" hidden="1">[167]XREF!#REF!</definedName>
    <definedName name="XRefCopy178" hidden="1">'[169]GMP-5'!#REF!</definedName>
    <definedName name="XRefCopy178Row" hidden="1">#REF!</definedName>
    <definedName name="XRefCopy179" hidden="1">'[170]Gastos de lanzamiento'!#REF!</definedName>
    <definedName name="XRefCopy179Row" hidden="1">[167]XREF!#REF!</definedName>
    <definedName name="XRefCopy17Row" hidden="1">#REF!</definedName>
    <definedName name="XRefCopy18" hidden="1">'[48]nota 3'!#REF!</definedName>
    <definedName name="XRefCopy180" hidden="1">'[170]Gastos de lanzamiento'!#REF!</definedName>
    <definedName name="XRefCopy180Row" hidden="1">#REF!</definedName>
    <definedName name="XRefCopy181" hidden="1">'[166]Conciliaciones Bancarias'!#REF!</definedName>
    <definedName name="XRefCopy181Row" hidden="1">#REF!</definedName>
    <definedName name="XRefCopy182" hidden="1">'[170]Gastos de lanzamiento'!#REF!</definedName>
    <definedName name="XRefCopy182Row" hidden="1">[167]XREF!#REF!</definedName>
    <definedName name="XRefCopy183" hidden="1">'[170]Gastos de lanzamiento'!#REF!</definedName>
    <definedName name="XRefCopy183Row" hidden="1">#REF!</definedName>
    <definedName name="XRefCopy184" hidden="1">'[170]Gastos de lanzamiento'!#REF!</definedName>
    <definedName name="XRefCopy184Row" hidden="1">#REF!</definedName>
    <definedName name="XRefCopy185" hidden="1">'[170]Gastos de lanzamiento'!#REF!</definedName>
    <definedName name="XRefCopy185Row" hidden="1">[167]XREF!#REF!</definedName>
    <definedName name="XRefCopy186" hidden="1">'[166]Conciliaciones Bancarias'!#REF!</definedName>
    <definedName name="XRefCopy186Row" hidden="1">#REF!</definedName>
    <definedName name="XRefCopy187" hidden="1">'[170]Gastos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'[176]Conciliaciones Bancarias'!#REF!</definedName>
    <definedName name="XRefCopy189Row" hidden="1">#REF!</definedName>
    <definedName name="XRefCopy18Row" hidden="1">[173]XREF!#REF!</definedName>
    <definedName name="XRefCopy19" hidden="1">#REF!</definedName>
    <definedName name="XRefCopy190" hidden="1">'[176]Conciliaciones Bancarias'!#REF!</definedName>
    <definedName name="XRefCopy190Row" hidden="1">#REF!</definedName>
    <definedName name="XRefCopy191" hidden="1">'[167]Previsión Incob.'!#REF!</definedName>
    <definedName name="XRefCopy191Row" hidden="1">[167]XREF!#REF!</definedName>
    <definedName name="XRefCopy192" hidden="1">'[166]Conciliaciones Bancarias'!#REF!</definedName>
    <definedName name="XRefCopy192Row" hidden="1">[167]XREF!#REF!</definedName>
    <definedName name="XRefCopy193" hidden="1">#REF!</definedName>
    <definedName name="XRefCopy193Row" hidden="1">[167]XREF!#REF!</definedName>
    <definedName name="XRefCopy194" hidden="1">'[166]Conciliaciones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'[166]Selección partidas que suman'!#REF!</definedName>
    <definedName name="XRefCopy197Row" hidden="1">#REF!</definedName>
    <definedName name="XRefCopy198" hidden="1">#REF!</definedName>
    <definedName name="XRefCopy199" hidden="1">'[169]GMP-1'!#REF!</definedName>
    <definedName name="XRefCopy199Row" hidden="1">#REF!</definedName>
    <definedName name="XRefCopy19Row" hidden="1">[173]XREF!#REF!</definedName>
    <definedName name="XRefCopy1Row" hidden="1">#REF!</definedName>
    <definedName name="XRefCopy2" hidden="1">#REF!</definedName>
    <definedName name="XRefCopy20" hidden="1">#REF!</definedName>
    <definedName name="XRefCopy200" hidden="1">'[167]Previsión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'[170]Gastos de lanzamiento'!#REF!</definedName>
    <definedName name="XRefCopy202Row" hidden="1">#REF!</definedName>
    <definedName name="XRefCopy203" hidden="1">'[166]Selección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[167]XREF!#REF!</definedName>
    <definedName name="XRefCopy206" hidden="1">#REF!</definedName>
    <definedName name="XRefCopy206Row" hidden="1">#REF!</definedName>
    <definedName name="XRefCopy207" hidden="1">'[166]Conciliaciones Bancarias'!#REF!</definedName>
    <definedName name="XRefCopy207Row" hidden="1">#REF!</definedName>
    <definedName name="XRefCopy208" hidden="1">'[170]Gastos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'[170]Gastos de lanzamiento'!#REF!</definedName>
    <definedName name="XRefCopy211Row" hidden="1">#REF!</definedName>
    <definedName name="XRefCopy212" hidden="1">'[166]Conciliaciones Bancarias'!#REF!</definedName>
    <definedName name="XRefCopy212Row" hidden="1">[167]XREF!#REF!</definedName>
    <definedName name="XRefCopy213" hidden="1">'[170]Gastos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'[176]Conciliaciones Bancarias'!#REF!</definedName>
    <definedName name="XRefCopy217Row" hidden="1">#REF!</definedName>
    <definedName name="XRefCopy218" hidden="1">'[166]Conciliaciones Bancarias'!#REF!</definedName>
    <definedName name="XRefCopy218Row" hidden="1">#REF!</definedName>
    <definedName name="XRefCopy219" hidden="1">'[166]Conciliaciones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'[167]Previsión Incob.'!#REF!</definedName>
    <definedName name="XRefCopy223Row" hidden="1">[167]XREF!#REF!</definedName>
    <definedName name="XRefCopy224" hidden="1">'[169]GMP-1'!#REF!</definedName>
    <definedName name="XRefCopy224Row" hidden="1">#REF!</definedName>
    <definedName name="XRefCopy225" hidden="1">'[176]Conciliaciones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[167]XREF!#REF!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[167]XREF!#REF!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'[166]Conciliaciones Bancarias'!#REF!</definedName>
    <definedName name="XRefCopy233Row" hidden="1">[167]XREF!#REF!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'[166]Conciliaciones Bancarias'!#REF!</definedName>
    <definedName name="XRefCopy237Row" hidden="1">#REF!</definedName>
    <definedName name="XRefCopy238" hidden="1">'[169]GMP-5'!#REF!</definedName>
    <definedName name="XRefCopy238Row" hidden="1">[167]XREF!#REF!</definedName>
    <definedName name="XRefCopy239" hidden="1">'[176]Conciliaciones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'[167]Previsión Incob.'!#REF!</definedName>
    <definedName name="XRefCopy242Row" hidden="1">[167]XREF!#REF!</definedName>
    <definedName name="XRefCopy243" hidden="1">'[176]Conciliaciones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'[177]Previsión Incob'!#REF!</definedName>
    <definedName name="XRefCopy248Row" hidden="1">#REF!</definedName>
    <definedName name="XRefCopy249" hidden="1">'[176]Conciliaciones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'[166]Conciliaciones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'[170]Gastos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[167]XREF!#REF!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[167]XREF!#REF!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'[176]Conciliaciones Bancarias'!#REF!</definedName>
    <definedName name="XRefCopy261Row" hidden="1">[176]XREF!#REF!</definedName>
    <definedName name="XRefCopy262" hidden="1">'[166]Conciliaciones Bancarias'!#REF!</definedName>
    <definedName name="XRefCopy262Row" hidden="1">[166]XREF!#REF!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'[169]GMP-5'!#REF!</definedName>
    <definedName name="XRefCopy267Row" hidden="1">[170]XREF!#REF!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'[169]GMP-5'!#REF!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[167]XREF!#REF!</definedName>
    <definedName name="XRefCopy278" hidden="1">#REF!</definedName>
    <definedName name="XRefCopy278Row" hidden="1">[167]XREF!#REF!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'[170]Gastos de lanzamiento'!#REF!</definedName>
    <definedName name="XRefCopy280Row" hidden="1">[166]XREF!#REF!</definedName>
    <definedName name="XRefCopy281" hidden="1">#REF!</definedName>
    <definedName name="XRefCopy281Row" hidden="1">[167]XREF!#REF!</definedName>
    <definedName name="XRefCopy282" hidden="1">#REF!</definedName>
    <definedName name="XRefCopy282Row" hidden="1">[167]XREF!#REF!</definedName>
    <definedName name="XRefCopy283" hidden="1">'[178]GMP-5'!#REF!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[167]XREF!#REF!</definedName>
    <definedName name="XRefCopy286Row" hidden="1">[167]XREF!#REF!</definedName>
    <definedName name="XRefCopy288" hidden="1">'[169]GMP-5'!#REF!</definedName>
    <definedName name="XRefCopy288Row" hidden="1">[167]XREF!#REF!</definedName>
    <definedName name="XRefCopy289" hidden="1">'[169]GMP-5'!#REF!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[167]XREF!#REF!</definedName>
    <definedName name="XRefCopy291Row" hidden="1">[167]XREF!#REF!</definedName>
    <definedName name="XRefCopy292" hidden="1">[179]BEAL!#REF!</definedName>
    <definedName name="XRefCopy292Row" hidden="1">[167]XREF!#REF!</definedName>
    <definedName name="XRefCopy293" hidden="1">'[178]GMP-5'!#REF!</definedName>
    <definedName name="XRefCopy293Row" hidden="1">[167]XREF!#REF!</definedName>
    <definedName name="XRefCopy294Row" hidden="1">[167]XREF!#REF!</definedName>
    <definedName name="XRefCopy295Row" hidden="1">[167]XREF!#REF!</definedName>
    <definedName name="XRefCopy296Row" hidden="1">[167]XREF!#REF!</definedName>
    <definedName name="XRefCopy297Row" hidden="1">[167]XREF!#REF!</definedName>
    <definedName name="XRefCopy298Row" hidden="1">[167]XREF!#REF!</definedName>
    <definedName name="XRefCopy299Row" hidden="1">[167]XREF!#REF!</definedName>
    <definedName name="XRefCopy29Row" hidden="1">#REF!</definedName>
    <definedName name="XRefCopy2Row" hidden="1">[173]XREF!#REF!</definedName>
    <definedName name="XRefCopy3" hidden="1">#REF!</definedName>
    <definedName name="XRefCopy30" hidden="1">#REF!</definedName>
    <definedName name="XRefCopy300Row" hidden="1">[167]XREF!#REF!</definedName>
    <definedName name="XRefCopy301Row" hidden="1">[167]XREF!#REF!</definedName>
    <definedName name="XRefCopy302Row" hidden="1">[167]XREF!#REF!</definedName>
    <definedName name="XRefCopy303Row" hidden="1">[167]XREF!#REF!</definedName>
    <definedName name="XRefCopy304Row" hidden="1">[167]XREF!#REF!</definedName>
    <definedName name="XRefCopy305Row" hidden="1">[167]XREF!#REF!</definedName>
    <definedName name="XRefCopy308Row" hidden="1">[167]XREF!#REF!</definedName>
    <definedName name="XRefCopy30Row" hidden="1">[180]XREF!#REF!</definedName>
    <definedName name="XRefCopy31" hidden="1">#REF!</definedName>
    <definedName name="XRefCopy310Row" hidden="1">[167]XREF!#REF!</definedName>
    <definedName name="XRefCopy311Row" hidden="1">[167]XREF!#REF!</definedName>
    <definedName name="XRefCopy312Row" hidden="1">[167]XREF!#REF!</definedName>
    <definedName name="XRefCopy314Row" hidden="1">[167]XREF!#REF!</definedName>
    <definedName name="XRefCopy315" hidden="1">#REF!</definedName>
    <definedName name="XRefCopy315Row" hidden="1">[167]XREF!#REF!</definedName>
    <definedName name="XRefCopy316Row" hidden="1">[167]XREF!#REF!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[181]XREF!#REF!</definedName>
    <definedName name="XRefCopy328" hidden="1">#REF!</definedName>
    <definedName name="XRefCopy329" hidden="1">#REF!</definedName>
    <definedName name="XRefCopy329Row" hidden="1">[181]XREF!#REF!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[181]XREF!#REF!</definedName>
    <definedName name="XRefCopy331" hidden="1">#REF!</definedName>
    <definedName name="XRefCopy331Row" hidden="1">[167]XREF!#REF!</definedName>
    <definedName name="XRefCopy332" hidden="1">#REF!</definedName>
    <definedName name="XRefCopy332Row" hidden="1">[181]XREF!#REF!</definedName>
    <definedName name="XRefCopy333" hidden="1">#REF!</definedName>
    <definedName name="XRefCopy333Row" hidden="1">[181]XREF!#REF!</definedName>
    <definedName name="XRefCopy334" hidden="1">#REF!</definedName>
    <definedName name="XRefCopy334Row" hidden="1">[181]XREF!#REF!</definedName>
    <definedName name="XRefCopy335" hidden="1">#REF!</definedName>
    <definedName name="XRefCopy335Row" hidden="1">[181]XREF!#REF!</definedName>
    <definedName name="XRefCopy336" hidden="1">#REF!</definedName>
    <definedName name="XRefCopy336Row" hidden="1">[181]XREF!#REF!</definedName>
    <definedName name="XRefCopy337" hidden="1">#REF!</definedName>
    <definedName name="XRefCopy337Row" hidden="1">[181]XREF!#REF!</definedName>
    <definedName name="XRefCopy338" hidden="1">#REF!</definedName>
    <definedName name="XRefCopy338Row" hidden="1">[181]XREF!#REF!</definedName>
    <definedName name="XRefCopy339Row" hidden="1">[181]XREF!#REF!</definedName>
    <definedName name="XRefCopy33Row" hidden="1">#REF!</definedName>
    <definedName name="XRefCopy34" hidden="1">#REF!</definedName>
    <definedName name="XRefCopy340Row" hidden="1">[181]XREF!#REF!</definedName>
    <definedName name="XRefCopy341Row" hidden="1">[181]XREF!#REF!</definedName>
    <definedName name="XRefCopy342Row" hidden="1">[181]XREF!#REF!</definedName>
    <definedName name="XRefCopy343Row" hidden="1">[181]XREF!#REF!</definedName>
    <definedName name="XRefCopy344Row" hidden="1">[181]XREF!#REF!</definedName>
    <definedName name="XRefCopy347Row" hidden="1">[181]XREF!#REF!</definedName>
    <definedName name="XRefCopy34Row" hidden="1">#REF!</definedName>
    <definedName name="XRefCopy35" hidden="1">'[48]Anexo IV - previsiones'!#REF!</definedName>
    <definedName name="XRefCopy351Row" hidden="1">[181]XREF!#REF!</definedName>
    <definedName name="XRefCopy353" hidden="1">#REF!</definedName>
    <definedName name="XRefCopy353Row" hidden="1">[181]XREF!#REF!</definedName>
    <definedName name="XRefCopy358" hidden="1">#REF!</definedName>
    <definedName name="XRefCopy359" hidden="1">#REF!</definedName>
    <definedName name="XRefCopy35Row" hidden="1">[180]XREF!#REF!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[182]analisis!#REF!</definedName>
    <definedName name="XRefCopy38Row" hidden="1">[183]XREF!#REF!</definedName>
    <definedName name="XRefCopy39" hidden="1">#REF!</definedName>
    <definedName name="XRefCopy39Row" hidden="1">[180]XREF!#REF!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[183]XREF!#REF!</definedName>
    <definedName name="XRefCopy42" hidden="1">'[165]2.1.01.02.01.06'!#REF!</definedName>
    <definedName name="XRefCopy42Row" hidden="1">#REF!</definedName>
    <definedName name="XRefCopy43" hidden="1">'[48]nota 3'!#REF!</definedName>
    <definedName name="XRefCopy43Row" hidden="1">[180]XREF!#REF!</definedName>
    <definedName name="XRefCopy44" hidden="1">#REF!</definedName>
    <definedName name="XRefCopy44Row" hidden="1">#REF!</definedName>
    <definedName name="XRefCopy45" hidden="1">'[167]Cruce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[180]XREF!#REF!</definedName>
    <definedName name="XRefCopy48" hidden="1">#REF!</definedName>
    <definedName name="XRefCopy48Row" hidden="1">#REF!</definedName>
    <definedName name="XRefCopy49" hidden="1">'[167]Cruce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[184]MMA!#REF!</definedName>
    <definedName name="XRefCopy51Row" hidden="1">#REF!</definedName>
    <definedName name="XRefCopy52" hidden="1">[184]MMA!#REF!</definedName>
    <definedName name="XRefCopy52Row" hidden="1">#REF!</definedName>
    <definedName name="XRefCopy53" hidden="1">#REF!</definedName>
    <definedName name="XRefCopy53Row" hidden="1">#REF!</definedName>
    <definedName name="XRefCopy54" hidden="1">'[167]Cruce de listados c_GL'!#REF!</definedName>
    <definedName name="XRefCopy54Row" hidden="1">[180]XREF!#REF!</definedName>
    <definedName name="XRefCopy55" hidden="1">'[167]Previsión Incob.'!#REF!</definedName>
    <definedName name="XRefCopy55Row" hidden="1">[180]XREF!#REF!</definedName>
    <definedName name="XRefCopy56" hidden="1">'[167]Previsión Incob.'!#REF!</definedName>
    <definedName name="XRefCopy56Row" hidden="1">[180]XREF!#REF!</definedName>
    <definedName name="XRefCopy57" hidden="1">'[167]Previsión Incob.'!#REF!</definedName>
    <definedName name="XRefCopy57Row" hidden="1">[180]XREF!#REF!</definedName>
    <definedName name="XRefCopy58" hidden="1">'[166]Conciliaciones Bancarias'!#REF!</definedName>
    <definedName name="XRefCopy58Row" hidden="1">[180]XREF!#REF!</definedName>
    <definedName name="XRefCopy59" hidden="1">'[166]Conciliaciones Bancarias'!#REF!</definedName>
    <definedName name="XRefCopy59Row" hidden="1">[180]XREF!#REF!</definedName>
    <definedName name="XRefCopy5Row" hidden="1">#REF!</definedName>
    <definedName name="XRefCopy6" hidden="1">'[48]Anexo I - Bs de uso'!#REF!</definedName>
    <definedName name="XRefCopy60" hidden="1">'[166]Conciliaciones Bancarias'!#REF!</definedName>
    <definedName name="XRefCopy60Row" hidden="1">#REF!</definedName>
    <definedName name="XRefCopy61" hidden="1">'[166]Conciliaciones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'[166]Conciliaciones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'[167]Cruce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'[169]GMP-2'!#REF!</definedName>
    <definedName name="XRefCopy68Row" hidden="1">#REF!</definedName>
    <definedName name="XRefCopy69" hidden="1">'[166]Conciliaciones Bancarias'!#REF!</definedName>
    <definedName name="XRefCopy69Row" hidden="1">#REF!</definedName>
    <definedName name="XRefCopy6Row" hidden="1">[185]XREF!#REF!</definedName>
    <definedName name="XRefCopy7" hidden="1">'[48]Anexo I - Bs de uso'!#REF!</definedName>
    <definedName name="XRefCopy70" hidden="1">'[167]Cruce de listados c_GL'!#REF!</definedName>
    <definedName name="XRefCopy70Row" hidden="1">#REF!</definedName>
    <definedName name="XRefCopy71" hidden="1">'[167]Cruce de listados c_GL'!#REF!</definedName>
    <definedName name="XRefCopy71Row" hidden="1">#REF!</definedName>
    <definedName name="XRefCopy72" hidden="1">'[166]Conciliaciones Bancarias'!#REF!</definedName>
    <definedName name="XRefCopy72Row" hidden="1">#REF!</definedName>
    <definedName name="XRefCopy73" hidden="1">'[170]Gastos de lanzamiento'!#REF!</definedName>
    <definedName name="XRefCopy73Row" hidden="1">#REF!</definedName>
    <definedName name="XRefCopy74" hidden="1">'[167]Cruce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'[167]Cruce de listados c_GL'!#REF!</definedName>
    <definedName name="XRefCopy76Row" hidden="1">#REF!</definedName>
    <definedName name="XRefCopy77" hidden="1">'[167]Previsión Incob.'!#REF!</definedName>
    <definedName name="XRefCopy77Row" hidden="1">#REF!</definedName>
    <definedName name="XRefCopy78" hidden="1">'[170]Gastos de lanzamiento'!#REF!</definedName>
    <definedName name="XRefCopy78Row" hidden="1">#REF!</definedName>
    <definedName name="XRefCopy79" hidden="1">'[166]Conciliaciones Bancarias'!#REF!</definedName>
    <definedName name="XRefCopy79Row" hidden="1">#REF!</definedName>
    <definedName name="XRefCopy7Row" hidden="1">#REF!</definedName>
    <definedName name="XRefCopy8" hidden="1">'[186]GAN-3|1 Prev Inc'!#REF!</definedName>
    <definedName name="XRefCopy80" hidden="1">'[170]Gastos de lanzamiento'!#REF!</definedName>
    <definedName name="XRefCopy80Row" hidden="1">#REF!</definedName>
    <definedName name="XRefCopy81" hidden="1">'[170]Gastos de lanzamiento'!#REF!</definedName>
    <definedName name="XRefCopy81Row" hidden="1">#REF!</definedName>
    <definedName name="XRefCopy82" hidden="1">'[169]GMP-1'!#REF!</definedName>
    <definedName name="XRefCopy82Row" hidden="1">#REF!</definedName>
    <definedName name="XRefCopy83" hidden="1">'[169]GMP-1'!#REF!</definedName>
    <definedName name="XRefCopy83Row" hidden="1">#REF!</definedName>
    <definedName name="XRefCopy84" hidden="1">'[170]Gastos de lanzamiento'!#REF!</definedName>
    <definedName name="XRefCopy84Row" hidden="1">#REF!</definedName>
    <definedName name="XRefCopy85" hidden="1">'[170]Gastos de lanzamiento'!#REF!</definedName>
    <definedName name="XRefCopy85Row" hidden="1">#REF!</definedName>
    <definedName name="XRefCopy86" hidden="1">'[167]Previsión Incob.'!#REF!</definedName>
    <definedName name="XRefCopy86Row" hidden="1">#REF!</definedName>
    <definedName name="XRefCopy87" hidden="1">'[170]Gastos de lanzamiento'!#REF!</definedName>
    <definedName name="XRefCopy87Row" hidden="1">#REF!</definedName>
    <definedName name="XRefCopy88" hidden="1">'[167]Previsión Incob.'!#REF!</definedName>
    <definedName name="XRefCopy88Row" hidden="1">#REF!</definedName>
    <definedName name="XRefCopy89" hidden="1">'[167]Previsión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'[170]Gastos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'[169]GMP-1'!#REF!</definedName>
    <definedName name="XRefCopy92Row" hidden="1">#REF!</definedName>
    <definedName name="XRefCopy93" hidden="1">'[170]Gastos de lanzamiento'!#REF!</definedName>
    <definedName name="XRefCopy93Row" hidden="1">#REF!</definedName>
    <definedName name="XRefCopy94" hidden="1">'[170]Gastos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'[170]Gastos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[187]XREF!#REF!</definedName>
    <definedName name="XRefPaste101" hidden="1">'[169]GMP-9'!#REF!</definedName>
    <definedName name="XRefPaste101Row" hidden="1">[188]XREF!#REF!</definedName>
    <definedName name="XRefPaste102" hidden="1">[188]TPO!#REF!</definedName>
    <definedName name="XRefPaste102Row" hidden="1">[188]XREF!#REF!</definedName>
    <definedName name="XRefPaste103" hidden="1">'[169]GMP-1'!#REF!</definedName>
    <definedName name="XRefPaste103Row" hidden="1">#REF!</definedName>
    <definedName name="XRefPaste104" hidden="1">'[169]GMP-9'!#REF!</definedName>
    <definedName name="XRefPaste104Row" hidden="1">[167]XREF!#REF!</definedName>
    <definedName name="XRefPaste105" hidden="1">'[166]Conciliaciones Bancarias'!#REF!</definedName>
    <definedName name="XRefPaste105Row" hidden="1">#REF!</definedName>
    <definedName name="XRefPaste106" hidden="1">'[169]GMP-9'!#REF!</definedName>
    <definedName name="XRefPaste106Row" hidden="1">[188]XREF!#REF!</definedName>
    <definedName name="XRefPaste107" hidden="1">#REF!</definedName>
    <definedName name="XRefPaste107Row" hidden="1">[187]XREF!#REF!</definedName>
    <definedName name="XRefPaste108" hidden="1">'[169]GMP-2'!#REF!</definedName>
    <definedName name="XRefPaste108Row" hidden="1">[167]XREF!#REF!</definedName>
    <definedName name="XRefPaste109" hidden="1">#REF!</definedName>
    <definedName name="XRefPaste109Row" hidden="1">[188]XREF!#REF!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[188]XREF!#REF!</definedName>
    <definedName name="XRefPaste111" hidden="1">#REF!</definedName>
    <definedName name="XRefPaste111Row" hidden="1">[167]XREF!#REF!</definedName>
    <definedName name="XRefPaste112" hidden="1">'[169]GMP-2'!#REF!</definedName>
    <definedName name="XRefPaste112Row" hidden="1">[188]XREF!#REF!</definedName>
    <definedName name="XRefPaste113" hidden="1">#REF!</definedName>
    <definedName name="XRefPaste113Row" hidden="1">[188]XREF!#REF!</definedName>
    <definedName name="XRefPaste114" hidden="1">#REF!</definedName>
    <definedName name="XRefPaste114Row" hidden="1">[167]XREF!#REF!</definedName>
    <definedName name="XRefPaste115" hidden="1">#REF!</definedName>
    <definedName name="XRefPaste115Row" hidden="1">[188]XREF!#REF!</definedName>
    <definedName name="XRefPaste116" hidden="1">#REF!</definedName>
    <definedName name="XRefPaste116Row" hidden="1">[188]XREF!#REF!</definedName>
    <definedName name="XRefPaste117" hidden="1">#REF!</definedName>
    <definedName name="XRefPaste117Row" hidden="1">[167]XREF!#REF!</definedName>
    <definedName name="XRefPaste118" hidden="1">#REF!</definedName>
    <definedName name="XRefPaste118Row" hidden="1">[188]XREF!#REF!</definedName>
    <definedName name="XRefPaste119" hidden="1">#REF!</definedName>
    <definedName name="XRefPaste119Row" hidden="1">[167]XREF!#REF!</definedName>
    <definedName name="XRefPaste11Row" hidden="1">#REF!</definedName>
    <definedName name="XRefPaste12" hidden="1">#REF!</definedName>
    <definedName name="XRefPaste120" hidden="1">[174]Caja!#REF!</definedName>
    <definedName name="XRefPaste120Row" hidden="1">[167]XREF!#REF!</definedName>
    <definedName name="XRefPaste121" hidden="1">[174]Caja!#REF!</definedName>
    <definedName name="XRefPaste121Row" hidden="1">#REF!</definedName>
    <definedName name="XRefPaste122" hidden="1">[174]Caja!#REF!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[174]Caja!#REF!</definedName>
    <definedName name="XRefPaste125Row" hidden="1">#REF!</definedName>
    <definedName name="XRefPaste126" hidden="1">'[169]GMP-2'!#REF!</definedName>
    <definedName name="XRefPaste126Row" hidden="1">#REF!</definedName>
    <definedName name="XRefPaste127" hidden="1">'[169]GMP-1'!#REF!</definedName>
    <definedName name="XRefPaste127Row" hidden="1">#REF!</definedName>
    <definedName name="XRefPaste128" hidden="1">'[169]GMP-1'!#REF!</definedName>
    <definedName name="XRefPaste128Row" hidden="1">#REF!</definedName>
    <definedName name="XRefPaste129" hidden="1">'[169]GMP-1'!#REF!</definedName>
    <definedName name="XRefPaste129Row" hidden="1">[167]XREF!#REF!</definedName>
    <definedName name="XRefPaste12Row" hidden="1">#REF!</definedName>
    <definedName name="XRefPaste13" hidden="1">#REF!</definedName>
    <definedName name="XRefPaste130" hidden="1">[174]Caja!#REF!</definedName>
    <definedName name="XRefPaste130Row" hidden="1">#REF!</definedName>
    <definedName name="XRefPaste131" hidden="1">'[169]GMP-9'!#REF!</definedName>
    <definedName name="XRefPaste131Row" hidden="1">[189]XREF!#REF!</definedName>
    <definedName name="XRefPaste132" hidden="1">'[178]GMP-2'!#REF!</definedName>
    <definedName name="XRefPaste132Row" hidden="1">#REF!</definedName>
    <definedName name="XRefPaste133" hidden="1">#REF!</definedName>
    <definedName name="XRefPaste133Row" hidden="1">[167]XREF!#REF!</definedName>
    <definedName name="XRefPaste134" hidden="1">'[169]GMP-1'!#REF!</definedName>
    <definedName name="XRefPaste134Row" hidden="1">[167]XREF!#REF!</definedName>
    <definedName name="XRefPaste135" hidden="1">'[169]GMP-1'!#REF!</definedName>
    <definedName name="XRefPaste135Row" hidden="1">[167]XREF!#REF!</definedName>
    <definedName name="XRefPaste136" hidden="1">[174]Caja!#REF!</definedName>
    <definedName name="XRefPaste136Row" hidden="1">[175]XREF!#REF!</definedName>
    <definedName name="XRefPaste137" hidden="1">#REF!</definedName>
    <definedName name="XRefPaste137Row" hidden="1">[167]XREF!#REF!</definedName>
    <definedName name="XRefPaste138" hidden="1">#REF!</definedName>
    <definedName name="XRefPaste138Row" hidden="1">#REF!</definedName>
    <definedName name="XRefPaste139" hidden="1">'[170]Gastos de lanzamiento'!#REF!</definedName>
    <definedName name="XRefPaste139Row" hidden="1">[175]XREF!#REF!</definedName>
    <definedName name="XRefPaste13Row" hidden="1">#REF!</definedName>
    <definedName name="XRefPaste14" hidden="1">#REF!</definedName>
    <definedName name="XRefPaste140" hidden="1">'[169]GMP-1'!#REF!</definedName>
    <definedName name="XRefPaste140Row" hidden="1">#REF!</definedName>
    <definedName name="XRefPaste141" hidden="1">'[170]Gastos de lanzamiento'!#REF!</definedName>
    <definedName name="XRefPaste141Row" hidden="1">[167]XREF!#REF!</definedName>
    <definedName name="XRefPaste142" hidden="1">'[169]GMP-9'!#REF!</definedName>
    <definedName name="XRefPaste142Row" hidden="1">#REF!</definedName>
    <definedName name="XRefPaste143" hidden="1">'[169]GMP-5'!#REF!</definedName>
    <definedName name="XRefPaste143Row" hidden="1">#REF!</definedName>
    <definedName name="XRefPaste144" hidden="1">'[169]GMP-5'!#REF!</definedName>
    <definedName name="XRefPaste144Row" hidden="1">#REF!</definedName>
    <definedName name="XRefPaste145" hidden="1">'[169]GMP-5'!#REF!</definedName>
    <definedName name="XRefPaste145Row" hidden="1">#REF!</definedName>
    <definedName name="XRefPaste146" hidden="1">'[169]GMP-5'!#REF!</definedName>
    <definedName name="XRefPaste146Row" hidden="1">#REF!</definedName>
    <definedName name="XRefPaste147" hidden="1">'[169]GMP-5'!#REF!</definedName>
    <definedName name="XRefPaste147Row" hidden="1">#REF!</definedName>
    <definedName name="XRefPaste148" hidden="1">'[169]GMP-5'!#REF!</definedName>
    <definedName name="XRefPaste148Row" hidden="1">#REF!</definedName>
    <definedName name="XRefPaste149" hidden="1">'[169]GMP-5'!#REF!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'[169]GMP-5'!#REF!</definedName>
    <definedName name="XRefPaste150Row" hidden="1">#REF!</definedName>
    <definedName name="XRefPaste151" hidden="1">'[166]Selección partidas que suman'!#REF!</definedName>
    <definedName name="XRefPaste151Row" hidden="1">#REF!</definedName>
    <definedName name="XRefPaste152" hidden="1">'[169]GMP-1'!#REF!</definedName>
    <definedName name="XRefPaste152Row" hidden="1">#REF!</definedName>
    <definedName name="XRefPaste153" hidden="1">'[169]GMP-5'!#REF!</definedName>
    <definedName name="XRefPaste153Row" hidden="1">#REF!</definedName>
    <definedName name="XRefPaste154" hidden="1">'[169]GMP-1'!#REF!</definedName>
    <definedName name="XRefPaste154Row" hidden="1">#REF!</definedName>
    <definedName name="XRefPaste155" hidden="1">'[169]GMP-1'!#REF!</definedName>
    <definedName name="XRefPaste155Row" hidden="1">#REF!</definedName>
    <definedName name="XRefPaste156" hidden="1">'[169]GMP-5'!#REF!</definedName>
    <definedName name="XRefPaste156Row" hidden="1">#REF!</definedName>
    <definedName name="XRefPaste157" hidden="1">'[169]GMP-1'!#REF!</definedName>
    <definedName name="XRefPaste157Row" hidden="1">#REF!</definedName>
    <definedName name="XRefPaste158" hidden="1">'[169]GMP-1'!#REF!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'[169]GMP-5'!#REF!</definedName>
    <definedName name="XRefPaste160Row" hidden="1">#REF!</definedName>
    <definedName name="XRefPaste161" hidden="1">'[170]Gastos de lanzamiento'!#REF!</definedName>
    <definedName name="XRefPaste161Row" hidden="1">#REF!</definedName>
    <definedName name="XRefPaste162" hidden="1">'[169]GMP-1'!#REF!</definedName>
    <definedName name="XRefPaste162Row" hidden="1">#REF!</definedName>
    <definedName name="XRefPaste163" hidden="1">'[177]Previsión Incob'!#REF!</definedName>
    <definedName name="XRefPaste163Row" hidden="1">#REF!</definedName>
    <definedName name="XRefPaste164" hidden="1">'[169]GMP-1'!#REF!</definedName>
    <definedName name="XRefPaste164Row" hidden="1">#REF!</definedName>
    <definedName name="XRefPaste165" hidden="1">'[169]GMP-1'!#REF!</definedName>
    <definedName name="XRefPaste165Row" hidden="1">#REF!</definedName>
    <definedName name="XRefPaste166" hidden="1">'[169]GMP-1'!#REF!</definedName>
    <definedName name="XRefPaste166Row" hidden="1">#REF!</definedName>
    <definedName name="XRefPaste167" hidden="1">'[169]GMP-1'!#REF!</definedName>
    <definedName name="XRefPaste167Row" hidden="1">#REF!</definedName>
    <definedName name="XRefPaste168" hidden="1">'[169]GMP-1'!#REF!</definedName>
    <definedName name="XRefPaste168Row" hidden="1">#REF!</definedName>
    <definedName name="XRefPaste169" hidden="1">'[169]GMP-1'!#REF!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'[169]GMP-1'!#REF!</definedName>
    <definedName name="XRefPaste170Row" hidden="1">#REF!</definedName>
    <definedName name="XRefPaste171" hidden="1">'[169]GMP-1'!#REF!</definedName>
    <definedName name="XRefPaste171Row" hidden="1">#REF!</definedName>
    <definedName name="XRefPaste172" hidden="1">'[169]GMP-1'!#REF!</definedName>
    <definedName name="XRefPaste172Row" hidden="1">#REF!</definedName>
    <definedName name="XRefPaste173" hidden="1">'[169]GMP-1'!#REF!</definedName>
    <definedName name="XRefPaste173Row" hidden="1">#REF!</definedName>
    <definedName name="XRefPaste174" hidden="1">'[169]GMP-1'!#REF!</definedName>
    <definedName name="XRefPaste174Row" hidden="1">#REF!</definedName>
    <definedName name="XRefPaste175" hidden="1">'[169]GMP-1'!#REF!</definedName>
    <definedName name="XRefPaste175Row" hidden="1">#REF!</definedName>
    <definedName name="XRefPaste176" hidden="1">'[169]GMP-1'!#REF!</definedName>
    <definedName name="XRefPaste176Row" hidden="1">#REF!</definedName>
    <definedName name="XRefPaste177" hidden="1">'[169]GMP-1'!#REF!</definedName>
    <definedName name="XRefPaste177Row" hidden="1">[167]XREF!#REF!</definedName>
    <definedName name="XRefPaste178" hidden="1">'[169]GMP-1'!#REF!</definedName>
    <definedName name="XRefPaste178Row" hidden="1">#REF!</definedName>
    <definedName name="XRefPaste179" hidden="1">'[169]GMP-1'!#REF!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'[169]GMP-1'!#REF!</definedName>
    <definedName name="XRefPaste180Row" hidden="1">[167]XREF!#REF!</definedName>
    <definedName name="XRefPaste181" hidden="1">'[169]GMP-1'!#REF!</definedName>
    <definedName name="XRefPaste181Row" hidden="1">[167]XREF!#REF!</definedName>
    <definedName name="XRefPaste182" hidden="1">'[169]GMP-1'!#REF!</definedName>
    <definedName name="XRefPaste182Row" hidden="1">[167]XREF!#REF!</definedName>
    <definedName name="XRefPaste183" hidden="1">'[169]GMP-1'!#REF!</definedName>
    <definedName name="XRefPaste183Row" hidden="1">[167]XREF!#REF!</definedName>
    <definedName name="XRefPaste184" hidden="1">'[169]GMP-1'!#REF!</definedName>
    <definedName name="XRefPaste184Row" hidden="1">[167]XREF!#REF!</definedName>
    <definedName name="XRefPaste185" hidden="1">'[169]GMP-1'!#REF!</definedName>
    <definedName name="XRefPaste185Row" hidden="1">[167]XREF!#REF!</definedName>
    <definedName name="XRefPaste186" hidden="1">'[169]GMP-1'!#REF!</definedName>
    <definedName name="XRefPaste186Row" hidden="1">[167]XREF!#REF!</definedName>
    <definedName name="XRefPaste187" hidden="1">'[169]GMP-1'!#REF!</definedName>
    <definedName name="XRefPaste187Row" hidden="1">[167]XREF!#REF!</definedName>
    <definedName name="XRefPaste188" hidden="1">'[169]GMP-1'!#REF!</definedName>
    <definedName name="XRefPaste188Row" hidden="1">#REF!</definedName>
    <definedName name="XRefPaste189" hidden="1">'[169]GMP-1'!#REF!</definedName>
    <definedName name="XRefPaste189Row" hidden="1">[167]XREF!#REF!</definedName>
    <definedName name="XRefPaste18Row" hidden="1">#REF!</definedName>
    <definedName name="XRefPaste19" hidden="1">#REF!</definedName>
    <definedName name="XRefPaste190" hidden="1">'[169]GMP-1'!#REF!</definedName>
    <definedName name="XRefPaste190Row" hidden="1">[167]XREF!#REF!</definedName>
    <definedName name="XRefPaste191" hidden="1">'[169]GMP-1'!#REF!</definedName>
    <definedName name="XRefPaste191Row" hidden="1">#REF!</definedName>
    <definedName name="XRefPaste192" hidden="1">'[169]GMP-1'!#REF!</definedName>
    <definedName name="XRefPaste192Row" hidden="1">#REF!</definedName>
    <definedName name="XRefPaste193Row" hidden="1">[167]XREF!#REF!</definedName>
    <definedName name="XRefPaste194" hidden="1">'[169]GMP-1'!#REF!</definedName>
    <definedName name="XRefPaste194Row" hidden="1">#REF!</definedName>
    <definedName name="XRefPaste195" hidden="1">'[169]GMP-1'!#REF!</definedName>
    <definedName name="XRefPaste195Row" hidden="1">#REF!</definedName>
    <definedName name="XRefPaste196Row" hidden="1">#REF!</definedName>
    <definedName name="XRefPaste197" hidden="1">'[169]GMP-1'!#REF!</definedName>
    <definedName name="XRefPaste197Row" hidden="1">#REF!</definedName>
    <definedName name="XRefPaste198" hidden="1">'[169]GMP-1'!#REF!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'[169]GMP-1'!#REF!</definedName>
    <definedName name="XRefPaste200Row" hidden="1">#REF!</definedName>
    <definedName name="XRefPaste201" hidden="1">'[169]GMP-1'!#REF!</definedName>
    <definedName name="XRefPaste201Row" hidden="1">#REF!</definedName>
    <definedName name="XRefPaste202" hidden="1">'[169]GMP-1'!#REF!</definedName>
    <definedName name="XRefPaste202Row" hidden="1">#REF!</definedName>
    <definedName name="XRefPaste203" hidden="1">'[169]GMP-1'!#REF!</definedName>
    <definedName name="XRefPaste203Row" hidden="1">#REF!</definedName>
    <definedName name="XRefPaste204" hidden="1">'[169]GMP-1'!#REF!</definedName>
    <definedName name="XRefPaste204Row" hidden="1">#REF!</definedName>
    <definedName name="XRefPaste205" hidden="1">'[169]GMP-1'!#REF!</definedName>
    <definedName name="XRefPaste205Row" hidden="1">#REF!</definedName>
    <definedName name="XRefPaste206" hidden="1">'[169]GMP-1'!#REF!</definedName>
    <definedName name="XRefPaste206Row" hidden="1">#REF!</definedName>
    <definedName name="XRefPaste207" hidden="1">'[169]GMP-1'!#REF!</definedName>
    <definedName name="XRefPaste207Row" hidden="1">#REF!</definedName>
    <definedName name="XRefPaste208" hidden="1">'[169]GMP-1'!#REF!</definedName>
    <definedName name="XRefPaste208Row" hidden="1">#REF!</definedName>
    <definedName name="XRefPaste209" hidden="1">'[169]GMP-1'!#REF!</definedName>
    <definedName name="XRefPaste209Row" hidden="1">#REF!</definedName>
    <definedName name="XRefPaste20Row" hidden="1">#REF!</definedName>
    <definedName name="XRefPaste21" hidden="1">[190]Lead!$K$8</definedName>
    <definedName name="XRefPaste210" hidden="1">'[169]GMP-1'!#REF!</definedName>
    <definedName name="XRefPaste210Row" hidden="1">#REF!</definedName>
    <definedName name="XRefPaste211" hidden="1">'[169]GMP-1'!#REF!</definedName>
    <definedName name="XRefPaste211Row" hidden="1">#REF!</definedName>
    <definedName name="XRefPaste212" hidden="1">'[169]GMP-1'!#REF!</definedName>
    <definedName name="XRefPaste212Row" hidden="1">#REF!</definedName>
    <definedName name="XRefPaste213" hidden="1">'[169]GMP-1'!#REF!</definedName>
    <definedName name="XRefPaste213Row" hidden="1">#REF!</definedName>
    <definedName name="XRefPaste214" hidden="1">'[169]GMP-1'!#REF!</definedName>
    <definedName name="XRefPaste214Row" hidden="1">#REF!</definedName>
    <definedName name="XRefPaste215" hidden="1">'[169]GMP-1'!#REF!</definedName>
    <definedName name="XRefPaste215Row" hidden="1">#REF!</definedName>
    <definedName name="XRefPaste216" hidden="1">'[169]GMP-1'!#REF!</definedName>
    <definedName name="XRefPaste216Row" hidden="1">#REF!</definedName>
    <definedName name="XRefPaste217" hidden="1">'[169]GMP-1'!#REF!</definedName>
    <definedName name="XRefPaste217Row" hidden="1">#REF!</definedName>
    <definedName name="XRefPaste218" hidden="1">'[169]GMP-1'!#REF!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[191]Clientes!#REF!</definedName>
    <definedName name="XRefPaste220" hidden="1">'[169]GMP-1'!#REF!</definedName>
    <definedName name="XRefPaste220Row" hidden="1">#REF!</definedName>
    <definedName name="XRefPaste221Row" hidden="1">#REF!</definedName>
    <definedName name="XRefPaste222" hidden="1">'[169]GMP-1'!#REF!</definedName>
    <definedName name="XRefPaste222Row" hidden="1">#REF!</definedName>
    <definedName name="XRefPaste223" hidden="1">'[169]GMP-1'!#REF!</definedName>
    <definedName name="XRefPaste223Row" hidden="1">#REF!</definedName>
    <definedName name="XRefPaste224" hidden="1">'[169]GMP-1'!#REF!</definedName>
    <definedName name="XRefPaste224Row" hidden="1">#REF!</definedName>
    <definedName name="XRefPaste225" hidden="1">'[169]GMP-1'!#REF!</definedName>
    <definedName name="XRefPaste225Row" hidden="1">#REF!</definedName>
    <definedName name="XRefPaste226" hidden="1">'[169]GMP-1'!#REF!</definedName>
    <definedName name="XRefPaste226Row" hidden="1">#REF!</definedName>
    <definedName name="XRefPaste227" hidden="1">'[169]GMP-1'!#REF!</definedName>
    <definedName name="XRefPaste227Row" hidden="1">#REF!</definedName>
    <definedName name="XRefPaste228" hidden="1">'[169]GMP-1'!#REF!</definedName>
    <definedName name="XRefPaste228Row" hidden="1">#REF!</definedName>
    <definedName name="XRefPaste229" hidden="1">'[169]GMP-1'!#REF!</definedName>
    <definedName name="XRefPaste229Row" hidden="1">#REF!</definedName>
    <definedName name="XRefPaste22Row" hidden="1">[180]XREF!#REF!</definedName>
    <definedName name="XRefPaste23" hidden="1">#REF!</definedName>
    <definedName name="XRefPaste230" hidden="1">'[169]GMP-1'!#REF!</definedName>
    <definedName name="XRefPaste230Row" hidden="1">#REF!</definedName>
    <definedName name="XRefPaste231" hidden="1">'[169]GMP-1'!#REF!</definedName>
    <definedName name="XRefPaste231Row" hidden="1">#REF!</definedName>
    <definedName name="XRefPaste232" hidden="1">'[169]GMP-1'!#REF!</definedName>
    <definedName name="XRefPaste232Row" hidden="1">#REF!</definedName>
    <definedName name="XRefPaste233" hidden="1">'[169]GMP-1'!#REF!</definedName>
    <definedName name="XRefPaste233Row" hidden="1">#REF!</definedName>
    <definedName name="XRefPaste234" hidden="1">'[169]GMP-1'!#REF!</definedName>
    <definedName name="XRefPaste234Row" hidden="1">#REF!</definedName>
    <definedName name="XRefPaste235" hidden="1">'[169]GMP-1'!#REF!</definedName>
    <definedName name="XRefPaste235Row" hidden="1">#REF!</definedName>
    <definedName name="XRefPaste236" hidden="1">'[169]GMP-1'!#REF!</definedName>
    <definedName name="XRefPaste236Row" hidden="1">#REF!</definedName>
    <definedName name="XRefPaste237" hidden="1">'[169]GMP-1'!#REF!</definedName>
    <definedName name="XRefPaste237Row" hidden="1">#REF!</definedName>
    <definedName name="XRefPaste238" hidden="1">'[169]GMP-1'!#REF!</definedName>
    <definedName name="XRefPaste238Row" hidden="1">#REF!</definedName>
    <definedName name="XRefPaste239" hidden="1">'[169]GMP-1'!#REF!</definedName>
    <definedName name="XRefPaste239Row" hidden="1">#REF!</definedName>
    <definedName name="XRefPaste23Row" hidden="1">[180]XREF!#REF!</definedName>
    <definedName name="XRefPaste24" hidden="1">#REF!</definedName>
    <definedName name="XRefPaste240" hidden="1">'[169]GMP-1'!#REF!</definedName>
    <definedName name="XRefPaste240Row" hidden="1">#REF!</definedName>
    <definedName name="XRefPaste241" hidden="1">'[169]GMP-1'!#REF!</definedName>
    <definedName name="XRefPaste241Row" hidden="1">#REF!</definedName>
    <definedName name="XRefPaste242" hidden="1">'[169]GMP-1'!#REF!</definedName>
    <definedName name="XRefPaste242Row" hidden="1">#REF!</definedName>
    <definedName name="XRefPaste243" hidden="1">'[169]GMP-1'!#REF!</definedName>
    <definedName name="XRefPaste243Row" hidden="1">#REF!</definedName>
    <definedName name="XRefPaste244Row" hidden="1">#REF!</definedName>
    <definedName name="XRefPaste245" hidden="1">'[169]GMP-1'!#REF!</definedName>
    <definedName name="XRefPaste245Row" hidden="1">#REF!</definedName>
    <definedName name="XRefPaste246Row" hidden="1">#REF!</definedName>
    <definedName name="XRefPaste247" hidden="1">'[169]GMP-1'!#REF!</definedName>
    <definedName name="XRefPaste248" hidden="1">'[169]GMP-1'!#REF!</definedName>
    <definedName name="XRefPaste249" hidden="1">'[169]GMP-1'!#REF!</definedName>
    <definedName name="XRefPaste24Row" hidden="1">[183]XREF!#REF!</definedName>
    <definedName name="XRefPaste25" hidden="1">#REF!</definedName>
    <definedName name="XRefPaste250" hidden="1">'[169]GMP-1'!#REF!</definedName>
    <definedName name="XRefPaste251" hidden="1">'[169]GMP-1'!#REF!</definedName>
    <definedName name="XRefPaste251Row" hidden="1">[166]XREF!#REF!</definedName>
    <definedName name="XRefPaste254" hidden="1">'[169]GMP-5'!#REF!</definedName>
    <definedName name="XRefPaste254Row" hidden="1">[170]XREF!#REF!</definedName>
    <definedName name="XRefPaste257" hidden="1">'[178]GMP-5'!#REF!</definedName>
    <definedName name="XRefPaste25Row" hidden="1">#REF!</definedName>
    <definedName name="XRefPaste26" hidden="1">#REF!</definedName>
    <definedName name="XRefPaste262" hidden="1">'[169]GMP-5'!#REF!</definedName>
    <definedName name="XRefPaste263" hidden="1">'[178]GMP-5'!#REF!</definedName>
    <definedName name="XRefPaste264" hidden="1">'[178]GMP-5'!#REF!</definedName>
    <definedName name="XRefPaste267Row" hidden="1">[166]XREF!#REF!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[191]Clientes!#REF!</definedName>
    <definedName name="XRefPaste29Row" hidden="1">[180]XREF!#REF!</definedName>
    <definedName name="XRefPaste2Row" hidden="1">#REF!</definedName>
    <definedName name="XRefPaste3" hidden="1">'[48]Anexo I - Bs de uso'!#REF!</definedName>
    <definedName name="XRefPaste30" hidden="1">[191]Clientes!#REF!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'[169]GMP-2'!#REF!</definedName>
    <definedName name="XRefPaste32Row" hidden="1">#REF!</definedName>
    <definedName name="XRefPaste33" hidden="1">'[167]Previsión Incob.'!#REF!</definedName>
    <definedName name="XRefPaste33Row" hidden="1">#REF!</definedName>
    <definedName name="XRefPaste34" hidden="1">'[169]GMP-2'!#REF!</definedName>
    <definedName name="XRefPaste34Row" hidden="1">#REF!</definedName>
    <definedName name="XRefPaste35" hidden="1">'[192]Conciliaciones Bancarias'!#REF!</definedName>
    <definedName name="XRefPaste35Row" hidden="1">#REF!</definedName>
    <definedName name="XRefPaste36" hidden="1">'[169]GMP-2'!#REF!</definedName>
    <definedName name="XRefPaste36Row" hidden="1">#REF!</definedName>
    <definedName name="XRefPaste37" hidden="1">'[166]Conciliaciones Bancarias'!#REF!</definedName>
    <definedName name="XRefPaste37Row" hidden="1">#REF!</definedName>
    <definedName name="XRefPaste38" hidden="1">'[166]Selección partidas que suman'!#REF!</definedName>
    <definedName name="XRefPaste38Row" hidden="1">#REF!</definedName>
    <definedName name="XRefPaste39" hidden="1">'[166]Conciliaciones Bancarias'!#REF!</definedName>
    <definedName name="XRefPaste39Row" hidden="1">#REF!</definedName>
    <definedName name="XRefPaste3Row" hidden="1">[173]XREF!#REF!</definedName>
    <definedName name="XRefPaste4" hidden="1">#REF!</definedName>
    <definedName name="XRefPaste40" hidden="1">'[169]GMP-4'!#REF!</definedName>
    <definedName name="XRefPaste40Row" hidden="1">#REF!</definedName>
    <definedName name="XRefPaste41" hidden="1">'[167]Previsión Incob.'!#REF!</definedName>
    <definedName name="XRefPaste41Row" hidden="1">#REF!</definedName>
    <definedName name="XRefPaste42" hidden="1">'[167]Previsión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'[192]Conciliaciones Bancarias'!#REF!</definedName>
    <definedName name="XRefPaste45Row" hidden="1">#REF!</definedName>
    <definedName name="XRefPaste46" hidden="1">'[166]Conciliaciones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[192]Lead!#REF!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'[169]GMP-2'!#REF!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[184]MMA!#REF!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[173]XREF!#REF!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'[169]GMP-1'!#REF!</definedName>
    <definedName name="XRefPaste86Row" hidden="1">#REF!</definedName>
    <definedName name="XRefPaste87" hidden="1">'[169]GMP-1'!#REF!</definedName>
    <definedName name="XRefPaste87Row" hidden="1">#REF!</definedName>
    <definedName name="XRefPaste88" hidden="1">'[169]GMP-1'!#REF!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'[169]GMP-1'!#REF!</definedName>
    <definedName name="XRefPaste92Row" hidden="1">#REF!</definedName>
    <definedName name="XRefPaste93" hidden="1">'[169]GMP-1'!#REF!</definedName>
    <definedName name="XRefPaste93Row" hidden="1">[187]XREF!#REF!</definedName>
    <definedName name="XRefPaste94" hidden="1">'[169]GMP-1'!#REF!</definedName>
    <definedName name="XRefPaste94Row" hidden="1">[187]XREF!#REF!</definedName>
    <definedName name="XRefPaste95" hidden="1">#REF!</definedName>
    <definedName name="XRefPaste95Row" hidden="1">[187]XREF!#REF!</definedName>
    <definedName name="XRefPaste96" hidden="1">'[169]GMP-1'!#REF!</definedName>
    <definedName name="XRefPaste96Row" hidden="1">[187]XREF!#REF!</definedName>
    <definedName name="XRefPaste97" hidden="1">#REF!</definedName>
    <definedName name="XRefPaste97Row" hidden="1">[187]XREF!#REF!</definedName>
    <definedName name="XRefPaste98" hidden="1">#REF!</definedName>
    <definedName name="XRefPaste98Row" hidden="1">[187]XREF!#REF!</definedName>
    <definedName name="XRefPaste99" hidden="1">'[169]GMP-1'!#REF!</definedName>
    <definedName name="XRefPaste99Row" hidden="1">[167]XREF!#REF!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'[193]Datos del Balance'!$B$10</definedName>
    <definedName name="xxxxxxx" hidden="1">'[194]Pg Am'!$G$16</definedName>
    <definedName name="xxxxxxxxxxxxxxxxxx">[42]Resumo!#REF!</definedName>
    <definedName name="xzxz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localSheetId="0" hidden="1">{"prom_mutu",#N/A,FALSE,"graf_prom_coloc";"prom_colu",#N/A,FALSE,"graf_prom_coloc"}</definedName>
    <definedName name="yryr" hidden="1">{"prom_mutu",#N/A,FALSE,"graf_prom_coloc";"prom_colu",#N/A,FALSE,"graf_prom_coloc"}</definedName>
    <definedName name="yryryrut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localSheetId="0" hidden="1">{#N/A,#N/A,FALSE,"INDICE";#N/A,#N/A,FALSE,"Anexo I";#N/A,#N/A,FALSE,"Anexo II";#N/A,#N/A,FALSE,"Anexo II descr";#N/A,#N/A,FALSE,"Anexo III";#N/A,#N/A,FALSE,"Anexo III descr"}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localSheetId="0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localSheetId="0" hidden="1">{"Estado de Cobranzas pag 1",#N/A,FALSE,"RESUMEN";"Estado de Cobranzas pag 2",#N/A,FALSE,"RESUMEN";"Estado de Cobranzas pag 3",#N/A,FALSE,"RESUMEN"}</definedName>
    <definedName name="yyyyyy" hidden="1">{"Estado de Cobranzas pag 1",#N/A,FALSE,"RESUMEN";"Estado de Cobranzas pag 2",#N/A,FALSE,"RESUMEN";"Estado de Cobranzas pag 3",#N/A,FALSE,"RESUMEN"}</definedName>
    <definedName name="yyyyyyy" localSheetId="0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'[195]תזרים מאוחד'!$A$3:$N$138,'[195]תזרים מאוחד'!$R$3:$R$138</definedName>
    <definedName name="הדפסת_דוח_7_ראלי">[196]!הדפסת_דוח_7_ראלי</definedName>
    <definedName name="הון_הפרש_מקורי">#REF!</definedName>
    <definedName name="הצמדה">[71]Tables!$K$4:$K$7</definedName>
    <definedName name="השקעות_שוטפות_כולל_נגזרים">#REF!</definedName>
    <definedName name="התאמתרווח">#REF!</definedName>
    <definedName name="חודש_הדוח">[197]כללי!$B$11</definedName>
    <definedName name="חךחל">#REF!</definedName>
    <definedName name="חשבון_השקעה">#REF!</definedName>
    <definedName name="חשיפה_ז">[198]!הדפסת_דוח_7_ראלי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[197]כללי!$B$1</definedName>
    <definedName name="מדד_סגירה">[197]כללי!$B$2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[199]S!$D$1:$T$32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7" l="1"/>
  <c r="E8" i="7"/>
  <c r="E9" i="7"/>
  <c r="D116" i="6"/>
  <c r="C116" i="6"/>
  <c r="E99" i="6"/>
  <c r="E63" i="6"/>
  <c r="E80" i="6"/>
  <c r="E79" i="6"/>
  <c r="E51" i="6"/>
  <c r="E49" i="6"/>
  <c r="E48" i="6"/>
  <c r="E47" i="6"/>
  <c r="E46" i="6"/>
  <c r="E45" i="6"/>
  <c r="E44" i="6"/>
  <c r="E42" i="6"/>
  <c r="C17" i="6"/>
  <c r="D16" i="6"/>
  <c r="C16" i="6"/>
  <c r="E32" i="4"/>
  <c r="E31" i="4"/>
  <c r="E28" i="4"/>
  <c r="C21" i="1"/>
  <c r="C31" i="1"/>
  <c r="C36" i="1"/>
  <c r="C46" i="1"/>
  <c r="C55" i="1"/>
  <c r="D14" i="9"/>
  <c r="C56" i="1" l="1"/>
  <c r="C57" i="1" s="1"/>
  <c r="C32" i="1"/>
  <c r="C14" i="9"/>
  <c r="D9" i="9"/>
  <c r="C9" i="9"/>
  <c r="D7" i="9"/>
  <c r="C7" i="9"/>
  <c r="C7" i="8"/>
  <c r="C46" i="8" s="1"/>
  <c r="D7" i="8"/>
  <c r="D46" i="8" s="1"/>
  <c r="E7" i="8"/>
  <c r="E46" i="8" s="1"/>
  <c r="C10" i="8"/>
  <c r="C47" i="8" s="1"/>
  <c r="D10" i="8"/>
  <c r="D47" i="8" s="1"/>
  <c r="E10" i="8"/>
  <c r="E47" i="8" s="1"/>
  <c r="C13" i="8"/>
  <c r="D13" i="8"/>
  <c r="E13" i="8"/>
  <c r="C38" i="8"/>
  <c r="D38" i="8"/>
  <c r="E38" i="8"/>
  <c r="C44" i="8"/>
  <c r="D44" i="8"/>
  <c r="E44" i="8"/>
  <c r="E77" i="6"/>
  <c r="E72" i="6"/>
  <c r="E17" i="6"/>
  <c r="E16" i="6"/>
  <c r="E15" i="6"/>
  <c r="E12" i="6"/>
  <c r="E11" i="6"/>
  <c r="E10" i="6"/>
  <c r="E9" i="6"/>
  <c r="E8" i="6"/>
  <c r="E32" i="5"/>
  <c r="F16" i="5" s="1"/>
  <c r="E30" i="5"/>
  <c r="E29" i="5"/>
  <c r="F13" i="5" s="1"/>
  <c r="E28" i="5"/>
  <c r="F12" i="5" s="1"/>
  <c r="E27" i="5"/>
  <c r="F11" i="5" s="1"/>
  <c r="E26" i="5"/>
  <c r="E24" i="5"/>
  <c r="F8" i="5" s="1"/>
  <c r="E23" i="5"/>
  <c r="F7" i="5" s="1"/>
  <c r="E22" i="5"/>
  <c r="F6" i="5" s="1"/>
  <c r="E21" i="5"/>
  <c r="E16" i="5"/>
  <c r="E14" i="5"/>
  <c r="E13" i="5"/>
  <c r="E12" i="5"/>
  <c r="E11" i="5"/>
  <c r="E10" i="5"/>
  <c r="E8" i="5"/>
  <c r="E7" i="5"/>
  <c r="E6" i="5"/>
  <c r="E5" i="5"/>
  <c r="G35" i="2"/>
  <c r="F35" i="2"/>
  <c r="D35" i="2"/>
  <c r="C35" i="2"/>
  <c r="G25" i="2"/>
  <c r="F25" i="2"/>
  <c r="D25" i="2"/>
  <c r="D8" i="9" s="1"/>
  <c r="C25" i="2"/>
  <c r="C8" i="9" s="1"/>
  <c r="G11" i="2"/>
  <c r="G18" i="2" s="1"/>
  <c r="G20" i="2" s="1"/>
  <c r="F11" i="2"/>
  <c r="F18" i="2" s="1"/>
  <c r="F20" i="2" s="1"/>
  <c r="D11" i="2"/>
  <c r="D18" i="2" s="1"/>
  <c r="D20" i="2" s="1"/>
  <c r="C11" i="2"/>
  <c r="C18" i="2" s="1"/>
  <c r="C20" i="2" s="1"/>
  <c r="F26" i="2" l="1"/>
  <c r="F28" i="2" s="1"/>
  <c r="F36" i="2" s="1"/>
  <c r="C21" i="8"/>
  <c r="D21" i="8"/>
  <c r="D26" i="2"/>
  <c r="D28" i="2" s="1"/>
  <c r="D45" i="8"/>
  <c r="C45" i="8"/>
  <c r="D14" i="8"/>
  <c r="E14" i="8"/>
  <c r="C14" i="8"/>
  <c r="E45" i="8"/>
  <c r="G26" i="2"/>
  <c r="G28" i="2" s="1"/>
  <c r="G36" i="2" s="1"/>
  <c r="C26" i="2"/>
  <c r="C28" i="2" s="1"/>
  <c r="D36" i="2" l="1"/>
  <c r="D27" i="8"/>
  <c r="D6" i="9"/>
  <c r="C36" i="2"/>
  <c r="C6" i="9"/>
  <c r="C27" i="8"/>
  <c r="N37" i="11"/>
  <c r="N27" i="11"/>
  <c r="N17" i="11"/>
  <c r="N32" i="11"/>
  <c r="N22" i="11"/>
  <c r="N9" i="11"/>
  <c r="N12" i="11"/>
  <c r="N19" i="11" l="1"/>
  <c r="N29" i="11"/>
  <c r="C46" i="6"/>
  <c r="C9" i="5"/>
  <c r="E25" i="4"/>
  <c r="D21" i="1" l="1"/>
  <c r="D12" i="9"/>
  <c r="C12" i="9"/>
  <c r="E5" i="7"/>
  <c r="E116" i="6"/>
  <c r="E115" i="6"/>
  <c r="E112" i="6"/>
  <c r="D113" i="6"/>
  <c r="D114" i="6" s="1"/>
  <c r="C113" i="6"/>
  <c r="C114" i="6" s="1"/>
  <c r="E114" i="6" s="1"/>
  <c r="E104" i="6"/>
  <c r="E102" i="6"/>
  <c r="E101" i="6"/>
  <c r="E100" i="6"/>
  <c r="E98" i="6"/>
  <c r="E97" i="6"/>
  <c r="D99" i="6"/>
  <c r="D103" i="6" s="1"/>
  <c r="D105" i="6" s="1"/>
  <c r="C99" i="6"/>
  <c r="C103" i="6" s="1"/>
  <c r="E90" i="6"/>
  <c r="E89" i="6"/>
  <c r="E88" i="6"/>
  <c r="E86" i="6"/>
  <c r="E85" i="6"/>
  <c r="D87" i="6"/>
  <c r="C87" i="6"/>
  <c r="C91" i="6" s="1"/>
  <c r="C92" i="6" s="1"/>
  <c r="E76" i="6"/>
  <c r="E75" i="6"/>
  <c r="E71" i="6"/>
  <c r="E70" i="6"/>
  <c r="D74" i="6"/>
  <c r="D78" i="6" s="1"/>
  <c r="D80" i="6" s="1"/>
  <c r="C74" i="6"/>
  <c r="E62" i="6"/>
  <c r="E61" i="6"/>
  <c r="E59" i="6"/>
  <c r="E58" i="6"/>
  <c r="E57" i="6"/>
  <c r="D60" i="6"/>
  <c r="D64" i="6" s="1"/>
  <c r="D65" i="6" s="1"/>
  <c r="C60" i="6"/>
  <c r="E43" i="6"/>
  <c r="D46" i="6"/>
  <c r="D50" i="6" s="1"/>
  <c r="D52" i="6" s="1"/>
  <c r="C50" i="6"/>
  <c r="E50" i="6" s="1"/>
  <c r="E35" i="6"/>
  <c r="E34" i="6"/>
  <c r="E30" i="6"/>
  <c r="E29" i="6"/>
  <c r="E28" i="6"/>
  <c r="E25" i="6"/>
  <c r="E24" i="6"/>
  <c r="E23" i="6"/>
  <c r="D27" i="6"/>
  <c r="D31" i="6" s="1"/>
  <c r="D33" i="6" s="1"/>
  <c r="C27" i="6"/>
  <c r="E6" i="6"/>
  <c r="D7" i="6"/>
  <c r="C7" i="6"/>
  <c r="D25" i="5"/>
  <c r="D31" i="5" s="1"/>
  <c r="D33" i="5" s="1"/>
  <c r="C25" i="5"/>
  <c r="D9" i="5"/>
  <c r="E9" i="5" s="1"/>
  <c r="C15" i="5"/>
  <c r="D9" i="4"/>
  <c r="C9" i="4"/>
  <c r="E23" i="4"/>
  <c r="E21" i="4"/>
  <c r="E18" i="4"/>
  <c r="E17" i="4"/>
  <c r="E14" i="4"/>
  <c r="E13" i="4"/>
  <c r="E12" i="4"/>
  <c r="E11" i="4"/>
  <c r="E8" i="4"/>
  <c r="E7" i="4"/>
  <c r="E6" i="4"/>
  <c r="E5" i="4"/>
  <c r="D39" i="3"/>
  <c r="C39" i="3"/>
  <c r="D26" i="3"/>
  <c r="C26" i="3"/>
  <c r="D9" i="3"/>
  <c r="C9" i="3"/>
  <c r="D55" i="1"/>
  <c r="D46" i="1"/>
  <c r="D36" i="1"/>
  <c r="D31" i="1"/>
  <c r="C19" i="9" l="1"/>
  <c r="C20" i="4" s="1"/>
  <c r="D19" i="9"/>
  <c r="D20" i="4" s="1"/>
  <c r="E60" i="6"/>
  <c r="C13" i="6"/>
  <c r="C14" i="6" s="1"/>
  <c r="E7" i="6"/>
  <c r="C78" i="6"/>
  <c r="E74" i="6"/>
  <c r="E27" i="6"/>
  <c r="D13" i="6"/>
  <c r="D14" i="6" s="1"/>
  <c r="C31" i="5"/>
  <c r="E31" i="5" s="1"/>
  <c r="F15" i="5" s="1"/>
  <c r="E25" i="5"/>
  <c r="F9" i="5" s="1"/>
  <c r="E9" i="4"/>
  <c r="C16" i="4"/>
  <c r="C22" i="4" s="1"/>
  <c r="D16" i="4"/>
  <c r="D22" i="4" s="1"/>
  <c r="D24" i="4" s="1"/>
  <c r="D26" i="4" s="1"/>
  <c r="D28" i="4" s="1"/>
  <c r="C64" i="6"/>
  <c r="E64" i="6" s="1"/>
  <c r="C19" i="4"/>
  <c r="D19" i="4"/>
  <c r="C40" i="3"/>
  <c r="C44" i="3" s="1"/>
  <c r="D32" i="1"/>
  <c r="C105" i="6"/>
  <c r="C52" i="6"/>
  <c r="E52" i="6" s="1"/>
  <c r="D91" i="6"/>
  <c r="D92" i="6" s="1"/>
  <c r="E113" i="6"/>
  <c r="C31" i="6"/>
  <c r="D15" i="5"/>
  <c r="D17" i="5" s="1"/>
  <c r="C17" i="5"/>
  <c r="F5" i="5"/>
  <c r="D40" i="3"/>
  <c r="D44" i="3" s="1"/>
  <c r="D56" i="1"/>
  <c r="D57" i="1" s="1"/>
  <c r="C33" i="5" l="1"/>
  <c r="E33" i="5" s="1"/>
  <c r="F17" i="5" s="1"/>
  <c r="E20" i="4"/>
  <c r="E14" i="6"/>
  <c r="E13" i="6"/>
  <c r="C80" i="6"/>
  <c r="E78" i="6"/>
  <c r="C65" i="6"/>
  <c r="E65" i="6" s="1"/>
  <c r="C33" i="6"/>
  <c r="E33" i="6" s="1"/>
  <c r="E31" i="6"/>
  <c r="E17" i="5"/>
  <c r="E15" i="5"/>
  <c r="E16" i="4"/>
  <c r="C24" i="4" l="1"/>
  <c r="C26" i="4" s="1"/>
  <c r="C28" i="4" s="1"/>
  <c r="M37" i="11" l="1"/>
  <c r="M9" i="11"/>
  <c r="M17" i="11"/>
  <c r="M27" i="11"/>
  <c r="M32" i="11"/>
  <c r="M22" i="11"/>
  <c r="M12" i="11"/>
  <c r="M19" i="11" l="1"/>
  <c r="M29" i="11" s="1"/>
  <c r="L32" i="11"/>
  <c r="L37" i="11" l="1"/>
  <c r="K37" i="11"/>
  <c r="H37" i="11"/>
  <c r="G37" i="11"/>
  <c r="F37" i="11"/>
  <c r="E37" i="11"/>
  <c r="D37" i="11"/>
  <c r="C37" i="11"/>
  <c r="J33" i="11"/>
  <c r="J37" i="11" s="1"/>
  <c r="I33" i="11"/>
  <c r="I37" i="11" s="1"/>
  <c r="K32" i="11"/>
  <c r="J32" i="11"/>
  <c r="I32" i="11"/>
  <c r="H32" i="11"/>
  <c r="L27" i="11"/>
  <c r="K27" i="11"/>
  <c r="J27" i="11"/>
  <c r="I27" i="11"/>
  <c r="H27" i="11"/>
  <c r="G27" i="11"/>
  <c r="F27" i="11"/>
  <c r="E27" i="11"/>
  <c r="D27" i="11"/>
  <c r="C27" i="11"/>
  <c r="L22" i="11"/>
  <c r="K22" i="11"/>
  <c r="J22" i="11"/>
  <c r="I22" i="11"/>
  <c r="H22" i="11"/>
  <c r="L17" i="11"/>
  <c r="K17" i="11"/>
  <c r="J17" i="11"/>
  <c r="I17" i="11"/>
  <c r="H17" i="11"/>
  <c r="G17" i="11"/>
  <c r="F17" i="11"/>
  <c r="E17" i="11"/>
  <c r="D17" i="11"/>
  <c r="C17" i="11"/>
  <c r="L12" i="11"/>
  <c r="K12" i="11"/>
  <c r="J12" i="11"/>
  <c r="I12" i="11"/>
  <c r="H12" i="11"/>
  <c r="L9" i="11"/>
  <c r="K9" i="11"/>
  <c r="K19" i="11" s="1"/>
  <c r="K29" i="11" s="1"/>
  <c r="J9" i="11"/>
  <c r="J19" i="11" s="1"/>
  <c r="I9" i="11"/>
  <c r="H9" i="11"/>
  <c r="G9" i="11"/>
  <c r="F9" i="11"/>
  <c r="E9" i="11"/>
  <c r="D9" i="11"/>
  <c r="C9" i="11"/>
  <c r="C19" i="11" s="1"/>
  <c r="H19" i="11" l="1"/>
  <c r="C29" i="11"/>
  <c r="D19" i="11"/>
  <c r="D29" i="11" s="1"/>
  <c r="I19" i="11"/>
  <c r="E19" i="11"/>
  <c r="E29" i="11" s="1"/>
  <c r="F19" i="11"/>
  <c r="F29" i="11" s="1"/>
  <c r="G19" i="11"/>
  <c r="G29" i="11" s="1"/>
  <c r="L19" i="11"/>
  <c r="L29" i="11" s="1"/>
  <c r="H29" i="11"/>
  <c r="I29" i="11"/>
  <c r="J29" i="11"/>
</calcChain>
</file>

<file path=xl/sharedStrings.xml><?xml version="1.0" encoding="utf-8"?>
<sst xmlns="http://schemas.openxmlformats.org/spreadsheetml/2006/main" count="465" uniqueCount="251">
  <si>
    <t xml:space="preserve"> - </t>
  </si>
  <si>
    <t>-</t>
  </si>
  <si>
    <t>Argentina</t>
  </si>
  <si>
    <t>Total</t>
  </si>
  <si>
    <t>EBITDA</t>
  </si>
  <si>
    <t>ASSETS</t>
  </si>
  <si>
    <t>Non-current assets</t>
  </si>
  <si>
    <t>Investment properties</t>
  </si>
  <si>
    <t>Property, plant and equipment</t>
  </si>
  <si>
    <t>Trading properties</t>
  </si>
  <si>
    <t>Intangible assets</t>
  </si>
  <si>
    <t>Biological assets</t>
  </si>
  <si>
    <t>Investment in associates and joint ventures</t>
  </si>
  <si>
    <t xml:space="preserve">Deferred income tax assets </t>
  </si>
  <si>
    <t>Restricted assets</t>
  </si>
  <si>
    <t xml:space="preserve">Trade and other receivables </t>
  </si>
  <si>
    <t>Investment in financial assets</t>
  </si>
  <si>
    <t>Derivative financial instruments</t>
  </si>
  <si>
    <t>Total non-current assets</t>
  </si>
  <si>
    <t>Current assets</t>
  </si>
  <si>
    <t xml:space="preserve">Trading properties </t>
  </si>
  <si>
    <t xml:space="preserve">Biological assets </t>
  </si>
  <si>
    <t xml:space="preserve">Inventories </t>
  </si>
  <si>
    <t>Trade and other receivables</t>
  </si>
  <si>
    <t xml:space="preserve">Investment in financial assets </t>
  </si>
  <si>
    <t xml:space="preserve">Derivative financial instruments </t>
  </si>
  <si>
    <t>Cash and cash equivalents</t>
  </si>
  <si>
    <t>Total current assets</t>
  </si>
  <si>
    <t>TOTAL ASSETS</t>
  </si>
  <si>
    <t>SHAREHOLDERS’ EQUITY</t>
  </si>
  <si>
    <t>Shareholders' equity (according to corresponding statement)</t>
  </si>
  <si>
    <t xml:space="preserve">Non-controlling interest </t>
  </si>
  <si>
    <t>TOTAL SHAREHOLDERS' EQUITY</t>
  </si>
  <si>
    <t>LIABILITIES</t>
  </si>
  <si>
    <t>Non-current liabilities</t>
  </si>
  <si>
    <t>Borrowings</t>
  </si>
  <si>
    <t>Deferred income tax liabilities</t>
  </si>
  <si>
    <t>Trade and other payables</t>
  </si>
  <si>
    <t>Provisions</t>
  </si>
  <si>
    <t>Lease liabilities</t>
  </si>
  <si>
    <t>Payroll and social security liabilities</t>
  </si>
  <si>
    <t>Total non-current liabilities</t>
  </si>
  <si>
    <t>Current liabilities</t>
  </si>
  <si>
    <t xml:space="preserve">Trade and other payables </t>
  </si>
  <si>
    <t>Total Current liabilities</t>
  </si>
  <si>
    <t>TOTAL LIABILITIES</t>
  </si>
  <si>
    <t>TOTAL SHAREHOLDERS' EQUITY AND LIABILITIES</t>
  </si>
  <si>
    <t>Revenues</t>
  </si>
  <si>
    <t>Costs</t>
  </si>
  <si>
    <t>Initial recognition and changes in the fair value of biological assets and agricultural products at the point of harvest</t>
  </si>
  <si>
    <t>Changes in the net realizable value of agricultural products after harvest</t>
  </si>
  <si>
    <t>Gross profit</t>
  </si>
  <si>
    <t>Gain from disposal of farmlands</t>
  </si>
  <si>
    <t>General and administrative expenses</t>
  </si>
  <si>
    <t>Selling expenses</t>
  </si>
  <si>
    <t>Other operating results, net</t>
  </si>
  <si>
    <t>Finance income</t>
  </si>
  <si>
    <t>Finance cost</t>
  </si>
  <si>
    <t>Other financial results</t>
  </si>
  <si>
    <t>Inflation adjustment</t>
  </si>
  <si>
    <t>Financial results, net</t>
  </si>
  <si>
    <t>Income tax</t>
  </si>
  <si>
    <t xml:space="preserve">Items that may be reclassified subsequently to profit or loss: </t>
  </si>
  <si>
    <t>Equity holders of the parent</t>
  </si>
  <si>
    <t>Non-controlling interest</t>
  </si>
  <si>
    <t>Basic</t>
  </si>
  <si>
    <t>Diluted</t>
  </si>
  <si>
    <t>Net cash generated from operating activities before income tax paid</t>
  </si>
  <si>
    <t>Income tax paid</t>
  </si>
  <si>
    <t>Investing activities:</t>
  </si>
  <si>
    <t>Acquisitions and improvements of property, plant and equipment</t>
  </si>
  <si>
    <t>Acquisition of intangible assets</t>
  </si>
  <si>
    <t>Proceeds from sales of property, plant and equipment</t>
  </si>
  <si>
    <t>Acquisitions of investments in financial assets</t>
  </si>
  <si>
    <t>Proceeds from disposal of investments in financial assets</t>
  </si>
  <si>
    <t>Financing activities:</t>
  </si>
  <si>
    <t>Payment of borrowings and non-convertible notes</t>
  </si>
  <si>
    <t>Interest paid</t>
  </si>
  <si>
    <t>Consolidated Results</t>
  </si>
  <si>
    <t>(In ARS million)</t>
  </si>
  <si>
    <t>Initial recognition and changes in the fair value of biological assets and agricultural produce at the point of harvest</t>
  </si>
  <si>
    <t>Changes in the net realizable value of agricultural produce after harvest</t>
  </si>
  <si>
    <t>Net gain from fair value adjustment on investment properties</t>
  </si>
  <si>
    <t>Result from operations</t>
  </si>
  <si>
    <t>Depreciation and Amortization</t>
  </si>
  <si>
    <t>EBITDA (unaudited)</t>
  </si>
  <si>
    <t>Adjusted EBITDA (unaudited)</t>
  </si>
  <si>
    <t>Result from operations before financing and taxation</t>
  </si>
  <si>
    <t>Result before income tax</t>
  </si>
  <si>
    <t>Income tax expense</t>
  </si>
  <si>
    <t>Result for the period</t>
  </si>
  <si>
    <t>Attributable to</t>
  </si>
  <si>
    <t xml:space="preserve">Equity holder of the parent </t>
  </si>
  <si>
    <t>Agribusiness</t>
  </si>
  <si>
    <t>Description of Operations by Segment</t>
  </si>
  <si>
    <t xml:space="preserve">Result from operations </t>
  </si>
  <si>
    <t>Share of profit of associates</t>
  </si>
  <si>
    <t xml:space="preserve">Segment result </t>
  </si>
  <si>
    <t>in ARS million</t>
  </si>
  <si>
    <t>Profit from operations</t>
  </si>
  <si>
    <t>Adjusted EBITDA</t>
  </si>
  <si>
    <t>Profit from associates</t>
  </si>
  <si>
    <t>II.a) Crops and Sugarcane</t>
  </si>
  <si>
    <t>Crops</t>
  </si>
  <si>
    <t xml:space="preserve">General and administrative expenses </t>
  </si>
  <si>
    <t>Sugarcane</t>
  </si>
  <si>
    <t xml:space="preserve">Revenues </t>
  </si>
  <si>
    <t>II.b) Cattle Production</t>
  </si>
  <si>
    <t>Initial recognition and changes in the fair value of biological assets and agricultural produce</t>
  </si>
  <si>
    <t>Segment loss</t>
  </si>
  <si>
    <t>II.c) Agricultural Rental and Services</t>
  </si>
  <si>
    <t>General and Administrative expenses</t>
  </si>
  <si>
    <t>III) Other Segments</t>
  </si>
  <si>
    <t>In ARS million</t>
  </si>
  <si>
    <t>IV) Corporate Segment</t>
  </si>
  <si>
    <t>Loss from operations</t>
  </si>
  <si>
    <t>Consolidated Results of our Subsidiary IRSA Inversiones y Representaciones S.A.</t>
  </si>
  <si>
    <t>Comparative Summary Consolidated Balance Sheet Data</t>
  </si>
  <si>
    <t>Total assets</t>
  </si>
  <si>
    <t>Total liabilities</t>
  </si>
  <si>
    <t>Total capital and reserves attributable to the shareholders of the controlling company</t>
  </si>
  <si>
    <t>Minority interests</t>
  </si>
  <si>
    <t>Shareholders’ equity</t>
  </si>
  <si>
    <t>Total liabilities plus minority interests plus shareholders’ equity</t>
  </si>
  <si>
    <t>Comparative Summary Consolidated Statement of Income Data</t>
  </si>
  <si>
    <t>Controlling company’s shareholders</t>
  </si>
  <si>
    <t>Comparative Summary Consolidated Statement of Cash Flow Data</t>
  </si>
  <si>
    <t>Ratios</t>
  </si>
  <si>
    <t>(1) Current Assets / Current Liabilities</t>
  </si>
  <si>
    <t>(2) Total Shareholders’ Equity/Total Liabilities</t>
  </si>
  <si>
    <t>(3) Non-current Assets/Total Assets</t>
  </si>
  <si>
    <t>EBITDA Reconciliation</t>
  </si>
  <si>
    <t>Income tax expense </t>
  </si>
  <si>
    <t>Net financial results </t>
  </si>
  <si>
    <t>Share of profit of associates and joint ventures </t>
  </si>
  <si>
    <t>Depreciation and amortization </t>
  </si>
  <si>
    <t>EBITDA (unaudited) </t>
  </si>
  <si>
    <t>Adjusted EBITDA (unaudited) </t>
  </si>
  <si>
    <t>YoY Var</t>
  </si>
  <si>
    <t>Bolivia</t>
  </si>
  <si>
    <t>Paraguay</t>
  </si>
  <si>
    <t>PORTFOLIO CRESUD</t>
  </si>
  <si>
    <t>Brazil</t>
  </si>
  <si>
    <t>Total Productive Lands</t>
  </si>
  <si>
    <t>Agricultural Productive Land
Own and Under Concession</t>
  </si>
  <si>
    <t>Cattle Productive Land
Own and Under Concession</t>
  </si>
  <si>
    <t>Planted Surface</t>
  </si>
  <si>
    <t>Total Hectares</t>
  </si>
  <si>
    <t>Acquisition and improvement of investment properties</t>
  </si>
  <si>
    <t>Proceeds from sales of investment properties</t>
  </si>
  <si>
    <t>Management fees</t>
  </si>
  <si>
    <t>Management Fee</t>
  </si>
  <si>
    <t>Profit before income tax</t>
  </si>
  <si>
    <t>Land Reserve</t>
  </si>
  <si>
    <t>Repurchase of treasury shares</t>
  </si>
  <si>
    <t>Exercise of warrants</t>
  </si>
  <si>
    <t>Results from associates</t>
  </si>
  <si>
    <t>Results from operations</t>
  </si>
  <si>
    <t>Segment results</t>
  </si>
  <si>
    <t>Income tax liabilities</t>
  </si>
  <si>
    <t>Capital contributions from non-controlling interest in subsidiaries</t>
  </si>
  <si>
    <t>Results from associates and joint ventures</t>
  </si>
  <si>
    <t>Borrowings, issuance and new placement of non-convertible notes</t>
  </si>
  <si>
    <t>Lease liabilities paid</t>
  </si>
  <si>
    <t>Realized initial recognition and changes in fair value of biological assets</t>
  </si>
  <si>
    <t>Right-of-use assets</t>
  </si>
  <si>
    <t>Income tax credit</t>
  </si>
  <si>
    <t>Rights of use installments</t>
  </si>
  <si>
    <t>Activity Result</t>
  </si>
  <si>
    <t>Proceeds from loans granted</t>
  </si>
  <si>
    <t>Interest received from financial assets</t>
  </si>
  <si>
    <t>Foreign exchange gain on cash and unrealized fair value result for cash equivalents</t>
  </si>
  <si>
    <t>Gain from fair value of investment properties, not realized - agribusiness</t>
  </si>
  <si>
    <t>Gain from fair value of investment properties, not realized - Urban Properties Business</t>
  </si>
  <si>
    <t>Urban Properties and Investments</t>
  </si>
  <si>
    <t>Profit from operations before financing and taxation</t>
  </si>
  <si>
    <t>II) Agricultural Production</t>
  </si>
  <si>
    <t>I) Land Development, Transformation and Sales</t>
  </si>
  <si>
    <t>Repurchase of non-convertible notes</t>
  </si>
  <si>
    <t>In ARS Million</t>
  </si>
  <si>
    <t>In ARS Millions</t>
  </si>
  <si>
    <t>Segment Result</t>
  </si>
  <si>
    <t xml:space="preserve">Unaudited Condensed Interim Consolidated Statement of Financial Position </t>
  </si>
  <si>
    <t>Unaudited Condensed Interim Consolidated Statement of Income and Other Comprehensive Income</t>
  </si>
  <si>
    <t>Proceeds from the sale of participation in associates and joint ventures</t>
  </si>
  <si>
    <t>Cash and cash equivalents at the beginning of the period</t>
  </si>
  <si>
    <t>Cash and cash equivalents at the end of the period</t>
  </si>
  <si>
    <t>Unaudited Condensed Interim Consolidated Statement of Cash Flows</t>
  </si>
  <si>
    <t>Gross loss</t>
  </si>
  <si>
    <t xml:space="preserve">Gross result </t>
  </si>
  <si>
    <t>Gross result</t>
  </si>
  <si>
    <t xml:space="preserve">Gross Profit </t>
  </si>
  <si>
    <t>Var a/a</t>
  </si>
  <si>
    <t>Net cash (used in) / generated by investment activities</t>
  </si>
  <si>
    <t>Liquidity (1)</t>
  </si>
  <si>
    <t>Solvency (2)</t>
  </si>
  <si>
    <t>Restricted capital (3)</t>
  </si>
  <si>
    <t>Initial recognition and changes in fair value of biological assets</t>
  </si>
  <si>
    <t>Capital contributions to associates and joint ventures</t>
  </si>
  <si>
    <t>Loans granted</t>
  </si>
  <si>
    <t>Payments of derivative financial instruments, net</t>
  </si>
  <si>
    <t>3M 26 vs. 3M 25</t>
  </si>
  <si>
    <t>Indebtedness (4)</t>
  </si>
  <si>
    <t>(4) Total liabilities / Total capital and reserves attributable to the shareholders of the controlling company</t>
  </si>
  <si>
    <t>2026E</t>
  </si>
  <si>
    <t>30.06.2025</t>
  </si>
  <si>
    <t xml:space="preserve"> Three month </t>
  </si>
  <si>
    <t>Net gain / (loss) from fair value adjustment of investment properties</t>
  </si>
  <si>
    <t>Profit / (loss) from operations</t>
  </si>
  <si>
    <t>Profit / (loss) before financial results and income tax</t>
  </si>
  <si>
    <t>Currency translation adjustment and other comprehensive results from subsidiaries and associates</t>
  </si>
  <si>
    <t>Revaluation surplus</t>
  </si>
  <si>
    <t>Total comprehensive income / (loss) for the period</t>
  </si>
  <si>
    <t>Profit / (loss) for the period attributable to:</t>
  </si>
  <si>
    <t>Total comprehensive income / (loss) attributable to:</t>
  </si>
  <si>
    <t>Acquisition of participation in associates</t>
  </si>
  <si>
    <t>Dividends collected from associates and joint ventures</t>
  </si>
  <si>
    <t>Net cash used in investing activities</t>
  </si>
  <si>
    <t>Dividends paid</t>
  </si>
  <si>
    <t xml:space="preserve">for the six-month periods ended December 31, 2025 and 2024 </t>
  </si>
  <si>
    <t>Results from joint ventures and associates</t>
  </si>
  <si>
    <t>Result for the period from continuing operations</t>
  </si>
  <si>
    <t>Result from discontinued operations after taxes.</t>
  </si>
  <si>
    <t>Depreciations and amortizations</t>
  </si>
  <si>
    <t>Net cash generated by / (used in) operating activities</t>
  </si>
  <si>
    <t>Net cash generated by / (used in) in financing activities</t>
  </si>
  <si>
    <t>as of March 31, 2026 and June 30, 2025</t>
  </si>
  <si>
    <t>03.31.2026</t>
  </si>
  <si>
    <t xml:space="preserve"> Nine months </t>
  </si>
  <si>
    <t>03.31.2025 Restated</t>
  </si>
  <si>
    <t>Share of profit / (loss) of associates and joint ventures</t>
  </si>
  <si>
    <t>Profit for the period</t>
  </si>
  <si>
    <t>Other comprehensive (loss) / income:</t>
  </si>
  <si>
    <t>Total other comprehensive (loss) / income for the period</t>
  </si>
  <si>
    <t>Profit for the period per share attributable to equity holders of the parent:</t>
  </si>
  <si>
    <t>for the nine and three-month periods ended March 31, 2026 and 2025</t>
  </si>
  <si>
    <t>Net cash generated from / (used in) operating activities</t>
  </si>
  <si>
    <t>(Payment) / Obtaining of short-term loans, net</t>
  </si>
  <si>
    <t>Distribution of treasury shares</t>
  </si>
  <si>
    <t>Net cash generated from financing activities</t>
  </si>
  <si>
    <t>(Decrease) / Net increase in cash and cash equivalents</t>
  </si>
  <si>
    <t xml:space="preserve"> 03.31.2025 Restated</t>
  </si>
  <si>
    <t>9M 26</t>
  </si>
  <si>
    <t>9M 25</t>
  </si>
  <si>
    <t>9M 2026</t>
  </si>
  <si>
    <t>9M 2025</t>
  </si>
  <si>
    <t>Segment result</t>
  </si>
  <si>
    <t>Total net cash (used) / generated during the period</t>
  </si>
  <si>
    <t>For the nine-month period ended March 31 (in ARS million)</t>
  </si>
  <si>
    <t> Realized sale – Real Estate</t>
  </si>
  <si>
    <t>Impairment Result on trading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</si>
</sst>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[$ARS]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A5B5"/>
        <bgColor indexed="64"/>
      </patternFill>
    </fill>
    <fill>
      <patternFill patternType="solid">
        <fgColor rgb="FF76923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1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5" fontId="6" fillId="0" borderId="0" xfId="2" applyNumberFormat="1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5" fontId="10" fillId="0" borderId="0" xfId="2" applyNumberFormat="1" applyFont="1" applyAlignment="1">
      <alignment horizontal="right" vertical="center" wrapText="1"/>
    </xf>
    <xf numFmtId="165" fontId="9" fillId="0" borderId="0" xfId="2" applyNumberFormat="1" applyFont="1" applyAlignment="1">
      <alignment horizontal="righ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3" xfId="2" applyNumberFormat="1" applyFont="1" applyBorder="1" applyAlignment="1">
      <alignment horizontal="right" vertical="center" wrapText="1"/>
    </xf>
    <xf numFmtId="165" fontId="3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165" fontId="13" fillId="0" borderId="0" xfId="2" applyNumberFormat="1" applyFont="1"/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165" fontId="3" fillId="0" borderId="4" xfId="2" applyNumberFormat="1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65" fontId="9" fillId="0" borderId="0" xfId="2" applyNumberFormat="1" applyFont="1" applyFill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166" fontId="13" fillId="0" borderId="0" xfId="2" applyNumberFormat="1" applyFont="1" applyFill="1"/>
    <xf numFmtId="165" fontId="13" fillId="0" borderId="0" xfId="2" applyNumberFormat="1" applyFont="1" applyFill="1"/>
    <xf numFmtId="165" fontId="13" fillId="0" borderId="0" xfId="0" applyNumberFormat="1" applyFont="1" applyAlignment="1">
      <alignment horizontal="center"/>
    </xf>
    <xf numFmtId="166" fontId="13" fillId="0" borderId="0" xfId="2" applyNumberFormat="1" applyFont="1"/>
    <xf numFmtId="3" fontId="8" fillId="4" borderId="2" xfId="0" applyNumberFormat="1" applyFont="1" applyFill="1" applyBorder="1" applyAlignment="1">
      <alignment horizontal="left" vertical="center"/>
    </xf>
    <xf numFmtId="3" fontId="8" fillId="4" borderId="2" xfId="0" applyNumberFormat="1" applyFont="1" applyFill="1" applyBorder="1" applyAlignment="1">
      <alignment horizontal="center" vertical="center"/>
    </xf>
    <xf numFmtId="165" fontId="8" fillId="4" borderId="2" xfId="2" applyNumberFormat="1" applyFont="1" applyFill="1" applyBorder="1" applyAlignment="1">
      <alignment horizontal="center" vertical="center"/>
    </xf>
    <xf numFmtId="165" fontId="13" fillId="0" borderId="0" xfId="0" applyNumberFormat="1" applyFont="1"/>
    <xf numFmtId="3" fontId="16" fillId="5" borderId="2" xfId="0" applyNumberFormat="1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>
      <alignment horizontal="center" vertical="center"/>
    </xf>
    <xf numFmtId="165" fontId="10" fillId="0" borderId="0" xfId="2" applyNumberFormat="1" applyFont="1" applyAlignment="1">
      <alignment wrapText="1"/>
    </xf>
    <xf numFmtId="165" fontId="10" fillId="0" borderId="0" xfId="2" applyNumberFormat="1" applyFont="1" applyFill="1" applyAlignment="1">
      <alignment wrapText="1"/>
    </xf>
    <xf numFmtId="167" fontId="13" fillId="0" borderId="0" xfId="4" applyFont="1" applyAlignment="1">
      <alignment horizontal="left"/>
    </xf>
    <xf numFmtId="0" fontId="9" fillId="0" borderId="0" xfId="0" applyFont="1" applyAlignment="1">
      <alignment horizontal="justify" vertical="center"/>
    </xf>
    <xf numFmtId="0" fontId="8" fillId="3" borderId="0" xfId="0" applyFont="1" applyFill="1" applyAlignment="1">
      <alignment horizontal="left" vertical="center" wrapText="1"/>
    </xf>
    <xf numFmtId="165" fontId="8" fillId="3" borderId="0" xfId="2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8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14" fillId="0" borderId="0" xfId="2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165" fontId="8" fillId="0" borderId="2" xfId="2" applyNumberFormat="1" applyFont="1" applyBorder="1" applyAlignment="1">
      <alignment horizontal="right" vertical="center"/>
    </xf>
    <xf numFmtId="165" fontId="13" fillId="0" borderId="0" xfId="2" applyNumberFormat="1" applyFont="1" applyAlignment="1">
      <alignment vertical="center"/>
    </xf>
    <xf numFmtId="165" fontId="8" fillId="0" borderId="3" xfId="2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13" fillId="0" borderId="0" xfId="0" applyNumberFormat="1" applyFont="1"/>
    <xf numFmtId="37" fontId="13" fillId="0" borderId="0" xfId="0" applyNumberFormat="1" applyFont="1"/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8" fillId="0" borderId="0" xfId="0" applyFont="1"/>
    <xf numFmtId="0" fontId="21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65" fontId="8" fillId="0" borderId="2" xfId="2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165" fontId="9" fillId="0" borderId="5" xfId="2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5" fontId="8" fillId="0" borderId="2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0" xfId="2" applyNumberFormat="1" applyFont="1" applyFill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 wrapText="1"/>
    </xf>
    <xf numFmtId="43" fontId="9" fillId="0" borderId="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65" fontId="8" fillId="0" borderId="5" xfId="2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7" fontId="16" fillId="6" borderId="1" xfId="0" applyNumberFormat="1" applyFont="1" applyFill="1" applyBorder="1" applyAlignment="1">
      <alignment horizontal="left" vertical="center" wrapText="1"/>
    </xf>
  </cellXfs>
  <cellStyles count="6">
    <cellStyle name="Millares" xfId="2" builtinId="3"/>
    <cellStyle name="Millares 2" xfId="5" xr:uid="{99396A22-4160-4C98-95D7-4B54C9BD9A53}"/>
    <cellStyle name="Normal" xfId="0" builtinId="0"/>
    <cellStyle name="Normal 11" xfId="3" xr:uid="{F28BBA8B-4590-4059-8C5C-8771A2D113C2}"/>
    <cellStyle name="Normal 2" xfId="4" xr:uid="{10522F79-FBC5-4167-A901-E4C02A001B26}"/>
    <cellStyle name="Porcentaje" xfId="1" builtinId="5"/>
  </cellStyles>
  <dxfs count="0"/>
  <tableStyles count="0" defaultTableStyle="TableStyleMedium2" defaultPivotStyle="PivotStyleLight16"/>
  <colors>
    <mruColors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59" Type="http://schemas.openxmlformats.org/officeDocument/2006/relationships/externalLink" Target="externalLinks/externalLink149.xml"/><Relationship Id="rId170" Type="http://schemas.openxmlformats.org/officeDocument/2006/relationships/externalLink" Target="externalLinks/externalLink160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149" Type="http://schemas.openxmlformats.org/officeDocument/2006/relationships/externalLink" Target="externalLinks/externalLink13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181" Type="http://schemas.openxmlformats.org/officeDocument/2006/relationships/externalLink" Target="externalLinks/externalLink171.xml"/><Relationship Id="rId22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139" Type="http://schemas.openxmlformats.org/officeDocument/2006/relationships/externalLink" Target="externalLinks/externalLink129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71" Type="http://schemas.openxmlformats.org/officeDocument/2006/relationships/externalLink" Target="externalLinks/externalLink161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12" Type="http://schemas.openxmlformats.org/officeDocument/2006/relationships/externalLink" Target="externalLinks/externalLink2.xml"/><Relationship Id="rId33" Type="http://schemas.openxmlformats.org/officeDocument/2006/relationships/externalLink" Target="externalLinks/externalLink23.xml"/><Relationship Id="rId108" Type="http://schemas.openxmlformats.org/officeDocument/2006/relationships/externalLink" Target="externalLinks/externalLink98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61" Type="http://schemas.openxmlformats.org/officeDocument/2006/relationships/externalLink" Target="externalLinks/externalLink151.xml"/><Relationship Id="rId182" Type="http://schemas.openxmlformats.org/officeDocument/2006/relationships/externalLink" Target="externalLinks/externalLink17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51" Type="http://schemas.openxmlformats.org/officeDocument/2006/relationships/externalLink" Target="externalLinks/externalLink141.xml"/><Relationship Id="rId172" Type="http://schemas.openxmlformats.org/officeDocument/2006/relationships/externalLink" Target="externalLinks/externalLink162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31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52.xml"/><Relationship Id="rId183" Type="http://schemas.openxmlformats.org/officeDocument/2006/relationships/externalLink" Target="externalLinks/externalLink173.xml"/><Relationship Id="rId24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21.xml"/><Relationship Id="rId152" Type="http://schemas.openxmlformats.org/officeDocument/2006/relationships/externalLink" Target="externalLinks/externalLink142.xml"/><Relationship Id="rId173" Type="http://schemas.openxmlformats.org/officeDocument/2006/relationships/externalLink" Target="externalLinks/externalLink163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externalLink" Target="externalLinks/externalLink132.xml"/><Relationship Id="rId163" Type="http://schemas.openxmlformats.org/officeDocument/2006/relationships/externalLink" Target="externalLinks/externalLink153.xml"/><Relationship Id="rId184" Type="http://schemas.openxmlformats.org/officeDocument/2006/relationships/externalLink" Target="externalLinks/externalLink174.xml"/><Relationship Id="rId189" Type="http://schemas.openxmlformats.org/officeDocument/2006/relationships/externalLink" Target="externalLinks/externalLink179.xml"/><Relationship Id="rId3" Type="http://schemas.openxmlformats.org/officeDocument/2006/relationships/worksheet" Target="worksheets/sheet3.xml"/><Relationship Id="rId214" Type="http://schemas.openxmlformats.org/officeDocument/2006/relationships/customXml" Target="../customXml/item1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3" Type="http://schemas.openxmlformats.org/officeDocument/2006/relationships/externalLink" Target="externalLinks/externalLink143.xml"/><Relationship Id="rId174" Type="http://schemas.openxmlformats.org/officeDocument/2006/relationships/externalLink" Target="externalLinks/externalLink164.xml"/><Relationship Id="rId179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8.xml"/><Relationship Id="rId164" Type="http://schemas.openxmlformats.org/officeDocument/2006/relationships/externalLink" Target="externalLinks/externalLink154.xml"/><Relationship Id="rId169" Type="http://schemas.openxmlformats.org/officeDocument/2006/relationships/externalLink" Target="externalLinks/externalLink159.xml"/><Relationship Id="rId185" Type="http://schemas.openxmlformats.org/officeDocument/2006/relationships/externalLink" Target="externalLinks/externalLink1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70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54" Type="http://schemas.openxmlformats.org/officeDocument/2006/relationships/externalLink" Target="externalLinks/externalLink144.xml"/><Relationship Id="rId175" Type="http://schemas.openxmlformats.org/officeDocument/2006/relationships/externalLink" Target="externalLinks/externalLink165.xml"/><Relationship Id="rId196" Type="http://schemas.openxmlformats.org/officeDocument/2006/relationships/externalLink" Target="externalLinks/externalLink186.xml"/><Relationship Id="rId200" Type="http://schemas.openxmlformats.org/officeDocument/2006/relationships/externalLink" Target="externalLinks/externalLink190.xml"/><Relationship Id="rId16" Type="http://schemas.openxmlformats.org/officeDocument/2006/relationships/externalLink" Target="externalLinks/externalLink6.xml"/><Relationship Id="rId37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65" Type="http://schemas.openxmlformats.org/officeDocument/2006/relationships/externalLink" Target="externalLinks/externalLink155.xml"/><Relationship Id="rId186" Type="http://schemas.openxmlformats.org/officeDocument/2006/relationships/externalLink" Target="externalLinks/externalLink176.xml"/><Relationship Id="rId211" Type="http://schemas.openxmlformats.org/officeDocument/2006/relationships/styles" Target="styles.xml"/><Relationship Id="rId27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55" Type="http://schemas.openxmlformats.org/officeDocument/2006/relationships/externalLink" Target="externalLinks/externalLink145.xml"/><Relationship Id="rId176" Type="http://schemas.openxmlformats.org/officeDocument/2006/relationships/externalLink" Target="externalLinks/externalLink166.xml"/><Relationship Id="rId197" Type="http://schemas.openxmlformats.org/officeDocument/2006/relationships/externalLink" Target="externalLinks/externalLink187.xml"/><Relationship Id="rId201" Type="http://schemas.openxmlformats.org/officeDocument/2006/relationships/externalLink" Target="externalLinks/externalLink191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1" Type="http://schemas.openxmlformats.org/officeDocument/2006/relationships/worksheet" Target="worksheets/sheet1.xml"/><Relationship Id="rId212" Type="http://schemas.openxmlformats.org/officeDocument/2006/relationships/sharedStrings" Target="sharedStrings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202" Type="http://schemas.openxmlformats.org/officeDocument/2006/relationships/externalLink" Target="externalLinks/externalLink192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\CONTADUR\EXCEL\Bce%201202\Bce%20Ajustado\BCE%20DE%20PRESENTACION\BCE%20CRESUD%201202%20AJUSTA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Alto%20Palermo%20S.A.%20Group\Alto%20Palermo%20S.A\2010\07.%20Proyecto%20IFRS\Papeles\CRESUD%20CONSO%2006-09%20deprotegido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\CONTADUR\EXCEL\BALANCE_DICIEMBRE%2003\CRESUD\BCE%20DE%20PUBLICACION\ARMADO\CRESUD%20CONSO%2012-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y%20Finanzas%20CYRSA\My%20Documents\Clientes\IRSA\Dic09\Cyrsa\PPC\ANTICIPO%20Y%20DESACOPIOS%20AL%2029.12.09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articulares/Mhyai/Eliane%20-%20Avalia&#231;&#227;o%20da%20Empresa%20-%20FINA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MARZO%2003\CRESUD\ANALISIS%20DE%20CUENTAS\BS%20USO\BS%20USO%20CONSOL%2003-2003%20(AJUST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/Planeamiento%20Cresud/Valuation%20consolidado-%20CRESUD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CLIENTES%20-%20PREVISION%20CLASA%2003-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An&#225;lisis%20Financiero%20y%20Nuevos%20Negocios/Valuaci&#243;n%20de%20Activos/Valuaci&#243;n%20Activos%20al%2030.06.2016/Armado%20IRSA%20CP%20Consolidado%2006-2016%20v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ruzal\LOCALS~1\Temp\notesC4A9C8\APSA%20-%20PG%20Depreciaciones%20al%2030.06.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asut\AppData\Local\Microsoft\Windows\Temporary%20Internet%20Files\Content.Outlook\QJV2RLYO\Py2014%20-%20BASE%20DAT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Contabilidad\Sector%20Contable%20-%20Archivos%20Compartidos\An&#225;lisis%20de%20Rubros%20Contables\Creditos%20por%20Ventas\Previsi&#243;n%20para%20Incobrables\2007\Utilizaci&#243;n%20al%2030-06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PIERRE\BOITEDETRANSFERT\MIC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mar&#231;o%202004\FLUXO_FEV03-simu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%20Pwc\Arcor\Revision%20al%2031_12_2000\Provision%20Ganancias\CAN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rojetos%20em%20Andamento/Eliane/Avalia&#231;&#227;o/Eliane%20-%20Avalia&#231;&#227;o%20da%20Empresa%20-%20FINAL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microsoft.com/office/2019/04/relationships/externalLinkLongPath" Target="https://irsatrial-my.sharepoint.com/Planeamiento/Analisis%20de%20Negocios/Comun/Master/Proyectos/APSA/01.%20ARGENTINA/011.%20CENTROS%20COMERCIALES/0111.%20CABA/0111.2.%20CC%20en%20an&#225;lisis/1112-80%20-%20Arcos%20Gourmet/Febrero%202011/Evaluaci&#243;n%20ARCOSV17-%209macro.xlsx?57E5DE84" TargetMode="External"/><Relationship Id="rId1" Type="http://schemas.openxmlformats.org/officeDocument/2006/relationships/externalLinkPath" Target="file:///\\57E5DE84\Evaluaci&#243;n%20ARCOSV17-%209macr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ANALITICO%20CLIENTES%20PAMSA%2006-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808\Fluxo%2014.08.08\FLUXO_14_AGOSTO_08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%20y%20control%20de%20gestion%20apsa/Control%20de%20Gestion/Comun%20Control%20de%20Gestion/3-%20Real%20Estate/1-%20IRSA/3-m.%20Informes%20de%20Renta/EJERCICIO%202009/INFORME%20Marzo%202009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Pedidos%20Especiales\Malls\Reporte%20precios%20autom&#225;ticos%20CC%20v6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OLIVIER\FORM2B%20RECAP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DGETS\LOTUSDAT\FORMS\1998\98AE\DOM\FORM04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Valuaci&#243;n%202013\Estructura%20de%20Capital\An&#225;lisis%20Te&#243;rico%202013\1)%20Estructura%20de%20Capital%20Versi&#243;n%20Nueva%20(Todo%20proporcional%20NAV)%20V.III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oreno\LOCALS~1\Temp\notesC4A9C8\Proyeccion%20PF09%20Base%20Ganancias%2017-06-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6%20Fevereiro\FLUXO_FEVEREIRO%2006%20SIMUL%20SFH%20e%20LANCAMENTOS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barrera.CRESUD\Local%20Settings\Temporary%20Internet%20Files\OLKE7\Armado\Mis%20Documentos\Empresas\M%20O%20R%20G%20A%20N\B%202%20AGRO\alexis%20b2%20agro%2031-03-03\2310%20Bal%20%20%20%20%20%2031-03-03%20B2AGRO%20S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Resumen%20Presupuestos%20CAPEX%202015%20vObras(11-02-15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1&#176;%20de%20Abril\Bce00\Bce99\1&#176;ABRu-v99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juanda\Planillas\informes%20para%20socios\comparativo%20vent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duria%20APSA\Mis%20Documentos\BACKUP\Sector%20Contable%20-%20Archivos%20Compartidos\An&#225;lisis%20de%20Rubros%20Contables\Deudas%20Comerciales\CONTROL%20PROVEEDORES\An&#225;lisisi%20proveedores%202006-12%20bce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uestos%20corpotativo\CRESUD\CRESUD\ganancias\06-2010\09-2009\Dif%20cbio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RESUD\BCE%20PUBLICACION\ARMADO\CRESUD%20CONSO%2003-0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snat_turgeman\Desktop\ifrs_dic_taz03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2000/LCMM797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1997/LCMM797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cl%20Reporting\F%20R\SEC%20Filings\10K10Q\BS0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corral\Local%20Settings\Temporary%20Internet%20Files\OLK47\Grafo%20136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ACTUS\Cactus%20armado%20bce%2003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caamano.IRSA\Local%20Settings\Temporary%20Internet%20Files\OLK8\HISTORICO%20IRS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napoli\Local%20Settings\Temporary%20Internet%20Files\OLK1A\dif%20cbo%2025-01-0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ciones\Fpc%20-%200605.xls?478AED45" TargetMode="External"/><Relationship Id="rId1" Type="http://schemas.openxmlformats.org/officeDocument/2006/relationships/externalLinkPath" Target="file:///\\478AED45\Fpc%20-%20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anancias\APSA\2007\06-07\APSA%20Provisi&#243;n%2006-07%20Bce%2023-07-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viola\My%20Documents\LIAG%20S.A\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%20JUNIO%2004/CRESUD/BCE%20PUBLICACION/ARMADO/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MBROS\LOCALS~1\Temp\Utilizaciones%20-%20Condonaciones%20al%2028.02.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Control%20de%20Gestion/Comun%20Control%20de%20Gestion/1-%20Vinculadas/1-%20Vinculadas%20Agro/1-a.%20Cactus/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mun%20Planeamiento%20y%20Control%20de%20Gestion/Rent%20Roll/Rent%20Roll/Rent%20Roll%20originales/2007/Rent%20Roll%200711/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Reportes%20Mensuales\0302\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TODOS/Valuaci&#243;n/Valuaci&#243;n%202015/Pedidos%20Especiales/Malls/Valuaci&#243;n%202014/Pedidos%20Especiales/Malls/Simon%20Properties/Valuaci&#243;n%202011/Automatizacion%20Overview/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SETIEMBRE%2003\CRESUD\BCE%20PUBLICACION%200903\Bce%20Ajustado\BCE%20DE%20PRESENTACION\BCE%20CRESUD%201202%20AJUSTA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MISDOC~1\IRSA\PAPELE~1\NUEVOS~1\INTERC~2\IRSA%20-%20AP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balance\contabilidad\An&#224;lisis%20de%20cuentas\soporte%20de%20canon%20y%20fpc%20%25%202010-201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Documents%20and%20Settings/vsavon/Desktop/Copia%20de%20Proyecciones%20Shoppings%20-%20v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Contabilidad%20Negocio%20Inmobiliario\An&#225;lisis%20de%20Rubros%20Contables\Patrimonio%20Neto\Distribuci&#243;n%20Rdos\Noviembre\CALCULO%20RESERVA%20LEGAL%2006-08%20C&#237;as%20IRS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ESPOSITO\Desktop\CRESUD%20CONSO%2003-06%20cop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Documents%20and%20Settings\mtenca\My%20Documents\31.03.08\Grupo%20IRSA\IRSA\BS%20DE%20CAMB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WACC\Generador%20WACC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vazquez\Local%20Settings\Temporary%20Internet%20Files\Content.Outlook\VID0NIBD\PLANILLA%20BIENES%20DE%20CAMBIO%20AP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actu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Administracion%20Financiera\Posiciones\2012\03_Mar_2012\Posiciones%20grupo%2030-03-1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~1\ADMINI~1\LOCALS~1\Temp\c.notes.data\Documents%20and%20Settings\Administrator\My%20Documents\Clientes\IRSA\Marzo%2004\Wp\Prestamos\IRSA%20Inv.%20y%20Rep.%20S.A\Auditor&#237;a%20al%2012-2002\Pr&#233;stamos%20Financieros\GABR.DBS?CC3DAB09" TargetMode="External"/><Relationship Id="rId1" Type="http://schemas.openxmlformats.org/officeDocument/2006/relationships/externalLinkPath" Target="file:///\\CC3DAB09\GABR.DB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Posiciones%20Grupo%2003-03-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5/Tablero%20de%20Control%20Finanzas/Posiciones%20Grupo%2006-07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ARRIGA\EXCEL\Bce_1999_2000\Bce_10_1999\Insumos\Consumos_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FJP\CUADROS\E_2002_2003\Definitivos\balance_anual_0603%20(A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Deuda%20Financiera%20-%20APSA,%20IRSA,%20Cresud\Posiciones%20Grupo%2030-09-201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castroluq002\AppData\Local\Aura\5.0\Files\13\AF\bfe0056a-5c0c-4fb2-b1fb-6b744875a391000000000000000000141128\IRSA%20Consolidado%20-Actualizaci&#243;n%20Scoping%20Jun-16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Valuaci&#243;n\WACC\Generador%20WACC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  <row r="23">
          <cell r="H23">
            <v>587060873.88646197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F20">
            <v>51007</v>
          </cell>
        </row>
        <row r="36">
          <cell r="F36">
            <v>16802537</v>
          </cell>
        </row>
        <row r="90">
          <cell r="F90">
            <v>338506</v>
          </cell>
        </row>
        <row r="101">
          <cell r="F101">
            <v>0</v>
          </cell>
        </row>
        <row r="140">
          <cell r="F140">
            <v>112384</v>
          </cell>
        </row>
        <row r="165">
          <cell r="F165">
            <v>0</v>
          </cell>
        </row>
        <row r="202">
          <cell r="F202">
            <v>168500000</v>
          </cell>
        </row>
        <row r="212">
          <cell r="F212">
            <v>202445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 xml:space="preserve">Inversiones </v>
          </cell>
        </row>
        <row r="2">
          <cell r="A2" t="str">
            <v xml:space="preserve">Correspondiente a los períodos de seis meses iniciados el 1° de julio de 2002 y 2001 </v>
          </cell>
        </row>
        <row r="3">
          <cell r="A3" t="str">
            <v>y finalizados el 31 de diciembre de 2002 y 2001</v>
          </cell>
        </row>
        <row r="4">
          <cell r="A4" t="str">
            <v>(Notas 1, 2 y 3)</v>
          </cell>
        </row>
        <row r="7">
          <cell r="J7" t="str">
            <v>Información sobre el emisor</v>
          </cell>
        </row>
        <row r="8">
          <cell r="K8" t="str">
            <v>S/último Balance General</v>
          </cell>
        </row>
        <row r="9">
          <cell r="A9" t="str">
            <v>Denominación y características de los valores</v>
          </cell>
          <cell r="E9" t="str">
            <v xml:space="preserve"> </v>
          </cell>
          <cell r="F9" t="str">
            <v xml:space="preserve">Cantidad </v>
          </cell>
          <cell r="G9" t="str">
            <v>Valor</v>
          </cell>
          <cell r="H9" t="str">
            <v xml:space="preserve">Valor </v>
          </cell>
          <cell r="I9" t="str">
            <v>Valor de</v>
          </cell>
          <cell r="J9" t="str">
            <v>Actividad Principal</v>
          </cell>
          <cell r="K9" t="str">
            <v>Capital</v>
          </cell>
          <cell r="L9" t="str">
            <v>Resultado del</v>
          </cell>
        </row>
        <row r="10">
          <cell r="E10" t="str">
            <v xml:space="preserve"> </v>
          </cell>
          <cell r="G10">
            <v>37621</v>
          </cell>
          <cell r="H10">
            <v>37256</v>
          </cell>
          <cell r="I10" t="str">
            <v>Cotización</v>
          </cell>
          <cell r="L10" t="str">
            <v>período</v>
          </cell>
        </row>
        <row r="11">
          <cell r="G11" t="str">
            <v>$</v>
          </cell>
          <cell r="H11" t="str">
            <v>$</v>
          </cell>
          <cell r="I11" t="str">
            <v>$</v>
          </cell>
          <cell r="K11" t="str">
            <v>$</v>
          </cell>
          <cell r="L11" t="str">
            <v>$</v>
          </cell>
        </row>
        <row r="12">
          <cell r="A12" t="str">
            <v>Inversiones Corrientes</v>
          </cell>
        </row>
        <row r="13">
          <cell r="A13" t="str">
            <v>Fondos Comunes de Inversión</v>
          </cell>
        </row>
        <row r="14">
          <cell r="B14" t="str">
            <v>Fondo Letes Banco Francés</v>
          </cell>
          <cell r="F14">
            <v>11725</v>
          </cell>
          <cell r="G14">
            <v>1062</v>
          </cell>
          <cell r="H14">
            <v>0</v>
          </cell>
          <cell r="I14">
            <v>9.057569296375266E-2</v>
          </cell>
        </row>
        <row r="15">
          <cell r="B15" t="str">
            <v>Fondo Letes Banco Río</v>
          </cell>
          <cell r="F15">
            <v>1891</v>
          </cell>
          <cell r="G15">
            <v>2926</v>
          </cell>
          <cell r="H15">
            <v>0</v>
          </cell>
          <cell r="I15">
            <v>1.5473294553146484</v>
          </cell>
        </row>
        <row r="16">
          <cell r="B16" t="str">
            <v>Fondo plazo fijo Banco Río en dólares</v>
          </cell>
          <cell r="F16">
            <v>1777</v>
          </cell>
          <cell r="G16">
            <v>2779</v>
          </cell>
          <cell r="H16">
            <v>0</v>
          </cell>
          <cell r="I16">
            <v>1.5638716938660664</v>
          </cell>
        </row>
        <row r="17">
          <cell r="B17" t="str">
            <v>Fondo Citi Funds en dólares</v>
          </cell>
          <cell r="F17">
            <v>5007769</v>
          </cell>
          <cell r="G17">
            <v>16375404</v>
          </cell>
          <cell r="H17">
            <v>0</v>
          </cell>
          <cell r="I17">
            <v>3.269999874195475</v>
          </cell>
        </row>
        <row r="18">
          <cell r="B18" t="str">
            <v>Banco Francés en dólares</v>
          </cell>
          <cell r="G18">
            <v>0</v>
          </cell>
          <cell r="H18">
            <v>36247</v>
          </cell>
        </row>
        <row r="19">
          <cell r="B19" t="str">
            <v>Banco Provincia Buenos Aires en dólares</v>
          </cell>
          <cell r="G19">
            <v>0</v>
          </cell>
          <cell r="H19">
            <v>19694</v>
          </cell>
        </row>
        <row r="20">
          <cell r="B20" t="str">
            <v>Superfondo Banco Río en dólares</v>
          </cell>
          <cell r="G20">
            <v>0</v>
          </cell>
          <cell r="H20">
            <v>30437</v>
          </cell>
        </row>
        <row r="21">
          <cell r="B21" t="str">
            <v>Fondo Quantum Dolphin en dólares</v>
          </cell>
          <cell r="G21">
            <v>0</v>
          </cell>
          <cell r="H21">
            <v>0</v>
          </cell>
        </row>
        <row r="22">
          <cell r="G22">
            <v>16382171</v>
          </cell>
          <cell r="H22">
            <v>86378</v>
          </cell>
        </row>
        <row r="23">
          <cell r="A23" t="str">
            <v>Bonos y Obligaciones Negociables</v>
          </cell>
        </row>
        <row r="24">
          <cell r="B24" t="str">
            <v>ON Convertibles 2007 - IRSA</v>
          </cell>
          <cell r="G24">
            <v>339434</v>
          </cell>
          <cell r="H24">
            <v>0</v>
          </cell>
        </row>
        <row r="25">
          <cell r="B25" t="str">
            <v>Bonos Global 2010</v>
          </cell>
          <cell r="F25">
            <v>110000</v>
          </cell>
          <cell r="G25">
            <v>80932</v>
          </cell>
          <cell r="H25">
            <v>0</v>
          </cell>
          <cell r="I25">
            <v>0.73574545454545459</v>
          </cell>
        </row>
        <row r="26">
          <cell r="B26" t="str">
            <v>Bocon Pro 1</v>
          </cell>
          <cell r="G26">
            <v>0</v>
          </cell>
          <cell r="H26">
            <v>350083</v>
          </cell>
        </row>
        <row r="27">
          <cell r="G27">
            <v>420366</v>
          </cell>
          <cell r="H27">
            <v>350083</v>
          </cell>
        </row>
        <row r="29">
          <cell r="A29" t="str">
            <v>Obligaciones Negociables IRSA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A31" t="str">
            <v>Acciones</v>
          </cell>
        </row>
        <row r="32">
          <cell r="B32" t="str">
            <v>IRSA</v>
          </cell>
          <cell r="G32">
            <v>0</v>
          </cell>
          <cell r="H32">
            <v>27999427</v>
          </cell>
        </row>
        <row r="33">
          <cell r="B33" t="str">
            <v>ADRs IRSA</v>
          </cell>
          <cell r="G33">
            <v>0</v>
          </cell>
          <cell r="H33">
            <v>32659345</v>
          </cell>
        </row>
        <row r="34">
          <cell r="G34">
            <v>0</v>
          </cell>
          <cell r="H34">
            <v>60658772</v>
          </cell>
        </row>
        <row r="35">
          <cell r="A35" t="str">
            <v xml:space="preserve">Total Corriente </v>
          </cell>
          <cell r="G35">
            <v>16802537</v>
          </cell>
          <cell r="H35">
            <v>61095233</v>
          </cell>
        </row>
        <row r="37">
          <cell r="A37" t="str">
            <v>Inversiones No Corrientes</v>
          </cell>
        </row>
        <row r="38">
          <cell r="A38" t="str">
            <v>Sociedades art. 33  Ley 19.550</v>
          </cell>
        </row>
        <row r="39">
          <cell r="A39" t="str">
            <v>AGRO-URANGA S.A.</v>
          </cell>
          <cell r="I39" t="str">
            <v>no cotiza</v>
          </cell>
          <cell r="J39" t="str">
            <v>Agropecuaria</v>
          </cell>
          <cell r="K39">
            <v>2500000</v>
          </cell>
          <cell r="L39">
            <v>2717504</v>
          </cell>
        </row>
        <row r="40">
          <cell r="A40" t="str">
            <v>Acciones</v>
          </cell>
          <cell r="F40">
            <v>893069</v>
          </cell>
          <cell r="G40">
            <v>4152083</v>
          </cell>
          <cell r="H40">
            <v>3647276</v>
          </cell>
        </row>
        <row r="41">
          <cell r="A41" t="str">
            <v>Aportes a cuenta de futuras suscripciones de acciones</v>
          </cell>
          <cell r="D41" t="str">
            <v>Nominativas</v>
          </cell>
          <cell r="G41">
            <v>7811</v>
          </cell>
          <cell r="H41">
            <v>7811</v>
          </cell>
        </row>
        <row r="42">
          <cell r="A42" t="str">
            <v>Mayor valor inmueble</v>
          </cell>
          <cell r="G42">
            <v>11102512</v>
          </cell>
          <cell r="H42">
            <v>10972540</v>
          </cell>
        </row>
        <row r="43">
          <cell r="G43">
            <v>15262406</v>
          </cell>
          <cell r="H43">
            <v>14627627</v>
          </cell>
        </row>
        <row r="45">
          <cell r="A45" t="str">
            <v>INVERSIONES GANADERAS S.A.</v>
          </cell>
          <cell r="I45" t="str">
            <v>no cotiza</v>
          </cell>
          <cell r="J45" t="str">
            <v>Cría e inverne ganado  bovino</v>
          </cell>
          <cell r="K45">
            <v>5326589</v>
          </cell>
          <cell r="L45">
            <v>1021204</v>
          </cell>
        </row>
        <row r="46">
          <cell r="A46" t="str">
            <v xml:space="preserve">Acciones </v>
          </cell>
          <cell r="F46">
            <v>5326588</v>
          </cell>
          <cell r="G46">
            <v>10804629</v>
          </cell>
          <cell r="H46">
            <v>11732468</v>
          </cell>
        </row>
        <row r="47">
          <cell r="A47" t="str">
            <v>Aportes a cuenta de futuras suscripciones de acciones</v>
          </cell>
          <cell r="D47" t="str">
            <v>Nominativas</v>
          </cell>
          <cell r="G47">
            <v>724576</v>
          </cell>
          <cell r="H47">
            <v>724568</v>
          </cell>
        </row>
        <row r="48">
          <cell r="G48">
            <v>11529205</v>
          </cell>
          <cell r="H48">
            <v>12457036</v>
          </cell>
        </row>
        <row r="50">
          <cell r="A50" t="str">
            <v>CACTUS ARGENTINA S.A.</v>
          </cell>
          <cell r="I50" t="str">
            <v>no cotiza</v>
          </cell>
          <cell r="J50" t="str">
            <v>Explotación y administración</v>
          </cell>
          <cell r="K50">
            <v>1300000</v>
          </cell>
          <cell r="L50">
            <v>522752</v>
          </cell>
        </row>
        <row r="51">
          <cell r="A51" t="str">
            <v>Acciones</v>
          </cell>
          <cell r="F51">
            <v>650000</v>
          </cell>
          <cell r="G51">
            <v>697879</v>
          </cell>
          <cell r="H51">
            <v>301067</v>
          </cell>
          <cell r="J51" t="str">
            <v>de productos agropecuarios</v>
          </cell>
        </row>
        <row r="52">
          <cell r="A52" t="str">
            <v>Aportes a cuenta de futuras suscripciones de acciones</v>
          </cell>
          <cell r="G52">
            <v>2120938</v>
          </cell>
          <cell r="H52">
            <v>1732187</v>
          </cell>
          <cell r="J52" t="str">
            <v>y cría de ganado</v>
          </cell>
        </row>
        <row r="53">
          <cell r="G53">
            <v>2818817</v>
          </cell>
          <cell r="H53">
            <v>2033254</v>
          </cell>
        </row>
        <row r="55">
          <cell r="A55" t="str">
            <v>FUTUROS Y OPCIONES.COM S.A.</v>
          </cell>
          <cell r="I55" t="str">
            <v>no cotiza</v>
          </cell>
          <cell r="J55" t="str">
            <v>Brindar información sobre</v>
          </cell>
          <cell r="K55">
            <v>12000</v>
          </cell>
          <cell r="L55">
            <v>-371165</v>
          </cell>
        </row>
        <row r="56">
          <cell r="A56" t="str">
            <v>Acciones</v>
          </cell>
          <cell r="F56">
            <v>8400</v>
          </cell>
          <cell r="G56">
            <v>2708058</v>
          </cell>
          <cell r="H56">
            <v>-1332774</v>
          </cell>
          <cell r="J56" t="str">
            <v>mercados, servicios de</v>
          </cell>
        </row>
        <row r="57">
          <cell r="A57" t="str">
            <v>Aportes a cuenta de futuras suscripciones de acciones</v>
          </cell>
          <cell r="G57">
            <v>-1969721</v>
          </cell>
          <cell r="H57">
            <v>2138121</v>
          </cell>
          <cell r="J57" t="str">
            <v>consultoría económico-</v>
          </cell>
        </row>
        <row r="58">
          <cell r="G58">
            <v>738337</v>
          </cell>
          <cell r="H58">
            <v>805347</v>
          </cell>
          <cell r="J58" t="str">
            <v>financiero a través de internet.</v>
          </cell>
        </row>
        <row r="60">
          <cell r="A60" t="str">
            <v>IRSA Inversiones y Representaciones S.A.</v>
          </cell>
        </row>
        <row r="61">
          <cell r="A61" t="str">
            <v>Acciones</v>
          </cell>
          <cell r="F61">
            <v>51476941</v>
          </cell>
          <cell r="G61">
            <v>155554865</v>
          </cell>
          <cell r="H61">
            <v>0</v>
          </cell>
          <cell r="I61" t="str">
            <v>cotiza</v>
          </cell>
          <cell r="J61" t="str">
            <v>Inmobiliaria</v>
          </cell>
          <cell r="K61">
            <v>211999273</v>
          </cell>
          <cell r="L61">
            <v>127049000</v>
          </cell>
        </row>
        <row r="62">
          <cell r="G62">
            <v>155554865</v>
          </cell>
          <cell r="H62">
            <v>0</v>
          </cell>
        </row>
        <row r="63">
          <cell r="F63" t="str">
            <v>Subtotal</v>
          </cell>
          <cell r="G63">
            <v>185903630</v>
          </cell>
          <cell r="H63">
            <v>29923264</v>
          </cell>
        </row>
        <row r="64">
          <cell r="A64" t="str">
            <v>Otras</v>
          </cell>
        </row>
        <row r="65">
          <cell r="A65" t="str">
            <v>ON Convertibles 2007 - IRSA</v>
          </cell>
          <cell r="F65">
            <v>49692688</v>
          </cell>
          <cell r="G65">
            <v>162495090</v>
          </cell>
          <cell r="H65">
            <v>0</v>
          </cell>
        </row>
        <row r="66">
          <cell r="G66">
            <v>162495090</v>
          </cell>
          <cell r="H66">
            <v>0</v>
          </cell>
        </row>
        <row r="68">
          <cell r="A68" t="str">
            <v>Coprolán</v>
          </cell>
          <cell r="D68" t="str">
            <v>Nominativas</v>
          </cell>
          <cell r="G68">
            <v>20575</v>
          </cell>
          <cell r="H68">
            <v>20575</v>
          </cell>
          <cell r="I68" t="str">
            <v>no cotiza</v>
          </cell>
          <cell r="K68">
            <v>0</v>
          </cell>
          <cell r="L68">
            <v>0</v>
          </cell>
        </row>
        <row r="69">
          <cell r="F69" t="str">
            <v>Subtotal</v>
          </cell>
          <cell r="G69">
            <v>20575</v>
          </cell>
          <cell r="H69">
            <v>20575</v>
          </cell>
        </row>
        <row r="70">
          <cell r="A70" t="str">
            <v>Total No Corriente</v>
          </cell>
          <cell r="G70">
            <v>348419295</v>
          </cell>
          <cell r="H70">
            <v>29943839</v>
          </cell>
        </row>
        <row r="71">
          <cell r="C71" t="str">
            <v>PRICE WATERHOUSE &amp; CO.</v>
          </cell>
        </row>
        <row r="73">
          <cell r="C73" t="str">
            <v>(Socio)</v>
          </cell>
        </row>
        <row r="74">
          <cell r="C74" t="str">
            <v>C.P.C.E.C.A.B.A. To. 1 Fo. 1 R.A.P.U.</v>
          </cell>
        </row>
        <row r="75">
          <cell r="C75" t="str">
            <v>Dr. Carlos Martín Barbafina</v>
          </cell>
        </row>
        <row r="76">
          <cell r="C76" t="str">
            <v>Contador Público (U.C.A.)</v>
          </cell>
        </row>
        <row r="77">
          <cell r="C77" t="str">
            <v>C.P.C.E.C.A. Buenos Aires</v>
          </cell>
        </row>
        <row r="78">
          <cell r="C78" t="str">
            <v>Tomo 175 - Folio 65</v>
          </cell>
        </row>
        <row r="79">
          <cell r="C79" t="str">
            <v>Síndico Titular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  <sheetName val="Gs_a_recuperar_APSA"/>
      <sheetName val="Gs_a_facturar_APSA"/>
      <sheetName val="Fc_a_provisionar"/>
      <sheetName val="Gas_a_Prov_31-03"/>
      <sheetName val="Gs_rec_a_Prov_31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  <sheetName val="Lead"/>
      <sheetName val="Resumen"/>
      <sheetName val="indices_(2)"/>
      <sheetName val="bs_que_dejan_de_amortizar"/>
      <sheetName val="Detalle_Unidades"/>
      <sheetName val="prueba_bs_uso"/>
      <sheetName val="DEUDORES EN GESTION"/>
      <sheetName val="Balance"/>
      <sheetName val="BS. 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  <sheetName val="Macro"/>
      <sheetName val="ALTAS 2002"/>
      <sheetName val="Cover Page"/>
      <sheetName val="CUENTAS"/>
      <sheetName val="Rosario"/>
      <sheetName val="UTES ARG"/>
      <sheetName val="Location Codes"/>
      <sheetName val="Total Financials"/>
      <sheetName val="BusDev"/>
      <sheetName val="Consol"/>
      <sheetName val="Entity"/>
      <sheetName val="Period"/>
      <sheetName val="Unconsol"/>
      <sheetName val="Date Update"/>
      <sheetName val="Main_Menu"/>
      <sheetName val="Balance_Sheets"/>
      <sheetName val="P&amp;L_FY_1998"/>
      <sheetName val="P&amp;L_FY_1997"/>
      <sheetName val="apertura_de_gastos"/>
      <sheetName val="Base_de_datos"/>
      <sheetName val="Non-Pers_Infl"/>
      <sheetName val="Graficos RB"/>
      <sheetName val="Non-Statistical Sampling Master"/>
      <sheetName val="Two Step Revenue Testing Master"/>
      <sheetName val="Global Data"/>
      <sheetName val="CK por Activos"/>
      <sheetName val="Nómina"/>
      <sheetName val="Bases"/>
      <sheetName val="PL_PBC"/>
      <sheetName val="Balance_Definitivo_ASL_30-06-02"/>
      <sheetName val="BEA_Detail"/>
      <sheetName val="ALTAS_2002"/>
      <sheetName val="Cover_Page"/>
      <sheetName val="UTES_ARG"/>
      <sheetName val="Garantías"/>
      <sheetName val="Previsión Anterior"/>
      <sheetName val="Resumen"/>
      <sheetName val="PRINCESS MARISOL"/>
      <sheetName val="concssa"/>
      <sheetName val="Base Anexo IX"/>
      <sheetName val="detalle real"/>
      <sheetName val="PREVCINE"/>
      <sheetName val="400800"/>
      <sheetName val="170117"/>
      <sheetName val="Precios"/>
      <sheetName val="BALANCE A U$S"/>
      <sheetName val="BCE GRAL"/>
      <sheetName val="OBRAEJEC"/>
      <sheetName val="Menu"/>
      <sheetName val="Cara1"/>
      <sheetName val="Main_Menu1"/>
      <sheetName val="Balance_Sheets1"/>
      <sheetName val="P&amp;L_FY_19981"/>
      <sheetName val="P&amp;L_FY_19971"/>
      <sheetName val="Base_de_datos1"/>
      <sheetName val="apertura_de_gastos1"/>
      <sheetName val="Non-Pers_Infl1"/>
      <sheetName val="Graficos_RB"/>
      <sheetName val="Date_Update"/>
      <sheetName val="PRINCESS_MARISOL"/>
      <sheetName val="Location_Codes"/>
      <sheetName val="Settings"/>
      <sheetName val="Pwyclicks"/>
      <sheetName val="Financiamiento"/>
      <sheetName val="Menu y datos"/>
      <sheetName val="sit patri"/>
      <sheetName val="Main_Menu2"/>
      <sheetName val="Balance_Sheets2"/>
      <sheetName val="P&amp;L_FY_19982"/>
      <sheetName val="P&amp;L_FY_19972"/>
      <sheetName val="Base_de_datos2"/>
      <sheetName val="apertura_de_gastos2"/>
      <sheetName val="Non-Pers_Infl2"/>
      <sheetName val="PL_PBC1"/>
      <sheetName val="Balance_Definitivo_ASL_30-06-01"/>
      <sheetName val="BEA_Detail1"/>
      <sheetName val="ALTAS_20021"/>
      <sheetName val="Graficos_RB1"/>
      <sheetName val="UTES_ARG1"/>
      <sheetName val="Cover_Page1"/>
      <sheetName val="Date_Update1"/>
      <sheetName val="PRINCESS_MARISOL1"/>
      <sheetName val="Location_Codes1"/>
      <sheetName val="Main_Menu3"/>
      <sheetName val="Balance_Sheets3"/>
      <sheetName val="P&amp;L_FY_19983"/>
      <sheetName val="P&amp;L_FY_19973"/>
      <sheetName val="Base_de_datos3"/>
      <sheetName val="apertura_de_gastos3"/>
      <sheetName val="Non-Pers_Infl3"/>
      <sheetName val="PL_PBC2"/>
      <sheetName val="Balance_Definitivo_ASL_30-06-03"/>
      <sheetName val="BEA_Detail2"/>
      <sheetName val="ALTAS_20022"/>
      <sheetName val="Graficos_RB2"/>
      <sheetName val="UTES_ARG2"/>
      <sheetName val="Cover_Page2"/>
      <sheetName val="Date_Update2"/>
      <sheetName val="PRINCESS_MARISOL2"/>
      <sheetName val="Location_Codes2"/>
      <sheetName val="BASE"/>
      <sheetName val="GLACNT16"/>
      <sheetName val="Trading HC by Reg &amp; Platf"/>
      <sheetName val="HO Provision_AF"/>
      <sheetName val="W2 FOB _Ex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  <sheetName val="Produção_Grãos"/>
      <sheetName val="Produção_Terceiros"/>
      <sheetName val="Produção_Cana"/>
      <sheetName val="Produção_Pecuária"/>
      <sheetName val="Faturamento_-_Produção"/>
      <sheetName val="Faturamento_-_Arrendamento"/>
      <sheetName val="Custo_Soja"/>
      <sheetName val="Custo_Milho"/>
      <sheetName val="Custo_Algodão"/>
      <sheetName val="Custo_Cana"/>
      <sheetName val="G5_-_Custos"/>
      <sheetName val="Custo_Milho_Safrinha"/>
      <sheetName val="Custo_Pecuária"/>
      <sheetName val="Custo_-_Arrendamento"/>
      <sheetName val="G7_-Investimentos(área_própria)"/>
      <sheetName val="Inv_-_Maq"/>
      <sheetName val="Sinking_Fund_Depreciation"/>
      <sheetName val="Taxa_de_Desconto"/>
      <sheetName val="DADOS_ATR"/>
      <sheetName val="Anexo_-_Frete"/>
      <sheetName val="Anexo_-_CCT"/>
      <sheetName val="Anexo_-_Chuva"/>
      <sheetName val="Anexo_-_Produtividade"/>
      <sheetName val="Anexo_-_Altitude"/>
      <sheetName val="Anexo-_Produção_Grãos"/>
      <sheetName val="Anexo-_Arrendamento_Grãos"/>
      <sheetName val="Gráficos_-_Fazendas"/>
      <sheetName val="G1_-_Evolução_da_área"/>
      <sheetName val="G2_-_Receitas"/>
      <sheetName val="G3_-_Armazém_e_algodoeira"/>
      <sheetName val="G4_-_Receita_total"/>
      <sheetName val="G6_-_Despesas"/>
      <sheetName val="G8_-Investimentos(arrend)"/>
      <sheetName val="G9_-_Investimentos_em_máquinas"/>
      <sheetName val="G10_-_WC"/>
      <sheetName val="G11_-_Financiamento"/>
      <sheetName val="G12_-_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6">
          <cell r="B6" t="str">
            <v>Grains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  <sheetName val="44_bis"/>
      <sheetName val="Subproduct_Prices"/>
      <sheetName val="Own_business"/>
      <sheetName val="Users_service_prices"/>
      <sheetName val="Export_Expenses"/>
      <sheetName val="Packaging_cost"/>
      <sheetName val="Packing_prices"/>
      <sheetName val="Plant_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  <sheetName val="ESTADO_PATRIM"/>
      <sheetName val="ESTADO_DE_RESULTADOS"/>
      <sheetName val="ORIGEN_Y_APLICACION_DE_FONDOS"/>
      <sheetName val="ANEXO_A"/>
      <sheetName val="ANEXO_B"/>
      <sheetName val="ANEXO_D"/>
      <sheetName val="ANEXO_D_"/>
      <sheetName val="ANEXO_F"/>
      <sheetName val="ANEXO_E_AXI"/>
      <sheetName val="ANEXO_G"/>
      <sheetName val="ANEXO_H"/>
      <sheetName val="B_1-3_Non-Statistical_Sampling"/>
      <sheetName val="diferencia_cbio_prest"/>
      <sheetName val="Sarmiento_517"/>
      <sheetName val="Reconquista_823"/>
      <sheetName val="1_-_Banco_ITAU"/>
      <sheetName val="Kuky mantequilla"/>
      <sheetName val="maria"/>
      <sheetName val="ICP"/>
      <sheetName val="ESTADO_PATRIM1"/>
      <sheetName val="ESTADO_DE_RESULTADOS1"/>
      <sheetName val="ORIGEN_Y_APLICACION_DE_FONDOS1"/>
      <sheetName val="ANEXO_A1"/>
      <sheetName val="ANEXO_B1"/>
      <sheetName val="ANEXO_D1"/>
      <sheetName val="ANEXO_D_1"/>
      <sheetName val="ANEXO_F1"/>
      <sheetName val="ANEXO_E_AXI1"/>
      <sheetName val="ANEXO_G1"/>
      <sheetName val="ANEXO_H1"/>
      <sheetName val="B_1-3_Non-Statistical_Sampling1"/>
      <sheetName val="diferencia_cbio_prest1"/>
      <sheetName val="Sarmiento_5171"/>
      <sheetName val="Reconquista_8231"/>
      <sheetName val="1_-_Banco_ITAU1"/>
      <sheetName val="Kuky_mantequilla"/>
      <sheetName val="ESTADO_PATRIM2"/>
      <sheetName val="ESTADO_DE_RESULTADOS2"/>
      <sheetName val="ORIGEN_Y_APLICACION_DE_FONDOS2"/>
      <sheetName val="ANEXO_A2"/>
      <sheetName val="ANEXO_B2"/>
      <sheetName val="ANEXO_D2"/>
      <sheetName val="ANEXO_D_2"/>
      <sheetName val="ANEXO_F2"/>
      <sheetName val="ANEXO_E_AXI2"/>
      <sheetName val="ANEXO_G2"/>
      <sheetName val="ANEXO_H2"/>
      <sheetName val="B_1-3_Non-Statistical_Sampling2"/>
      <sheetName val="diferencia_cbio_prest2"/>
      <sheetName val="Sarmiento_5172"/>
      <sheetName val="Reconquista_8232"/>
      <sheetName val="1_-_Banco_ITAU2"/>
      <sheetName val="Kuky_mantequilla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  <sheetName val="Resumen_Total"/>
      <sheetName val="cont_patronales"/>
      <sheetName val="ret__y_perc_"/>
      <sheetName val="Bco_Galicia_(int_)"/>
      <sheetName val="CONTROL_CONTAB__"/>
      <sheetName val="Devoluc_CF_Plaza"/>
      <sheetName val="Subdiario_ibsa"/>
      <sheetName val="Pglobal_Debito"/>
      <sheetName val="subd_vta_11-02"/>
      <sheetName val="cuentas_a_listar"/>
      <sheetName val="control_contabil_"/>
      <sheetName val="ajuste_prorrateo"/>
      <sheetName val="Resumen_prorrateo_10-01"/>
      <sheetName val="resumen_prorrateo"/>
      <sheetName val="Imp__Débito_y_Crédito"/>
      <sheetName val="1_-_Banco_ITAU"/>
      <sheetName val="Resumen_Total1"/>
      <sheetName val="cont_patronales1"/>
      <sheetName val="ret__y_perc_1"/>
      <sheetName val="Bco_Galicia_(int_)1"/>
      <sheetName val="CONTROL_CONTAB__1"/>
      <sheetName val="Devoluc_CF_Plaza1"/>
      <sheetName val="Subdiario_ibsa1"/>
      <sheetName val="Pglobal_Debito1"/>
      <sheetName val="subd_vta_11-021"/>
      <sheetName val="cuentas_a_listar1"/>
      <sheetName val="control_contabil_1"/>
      <sheetName val="ajuste_prorrateo1"/>
      <sheetName val="Resumen_prorrateo_10-011"/>
      <sheetName val="resumen_prorrateo1"/>
      <sheetName val="Imp__Débito_y_Crédito1"/>
      <sheetName val="1_-_Banco_ITAU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  <sheetName val="Accept_Reject_RSU"/>
      <sheetName val="Targeted_Testing"/>
      <sheetName val="Non-Statistical_Sampling"/>
      <sheetName val="Accept_Reject"/>
      <sheetName val="AR_Drop_Downs"/>
      <sheetName val="First_Sample_Result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>
        <row r="6">
          <cell r="A6" t="str">
            <v>Low</v>
          </cell>
        </row>
      </sheetData>
      <sheetData sheetId="1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/>
          <cell r="P2"/>
          <cell r="Q2"/>
        </row>
        <row r="3">
          <cell r="N3"/>
          <cell r="P3"/>
          <cell r="Q3"/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/>
          <cell r="P8"/>
          <cell r="Q8"/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/>
          <cell r="P12"/>
          <cell r="Q12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  <sheetName val="nuevo_anexo_"/>
      <sheetName val="anexo_unificado_por_cliente"/>
      <sheetName val="control_anexo_deloitte"/>
      <sheetName val="sdos_contables_31-10"/>
      <sheetName val="apoyo_int_a_dev"/>
      <sheetName val="int_baldo_por_cliente"/>
      <sheetName val="Sarmiento_517"/>
      <sheetName val="Reconquista_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4">
          <cell r="A4" t="str">
            <v>AGOSTINO JOSE LUIS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AGRUP. MENSUAL HISTORICA"/>
      <sheetName val="Salidas"/>
      <sheetName val="2003ICRATE"/>
      <sheetName val="Coeficientes"/>
      <sheetName val="Indicadores"/>
      <sheetName val="inputs"/>
      <sheetName val="MARTILLEROS"/>
      <sheetName val="P_L SUM"/>
      <sheetName val="Act_fecha"/>
      <sheetName val="Metals"/>
      <sheetName val="1"/>
      <sheetName val="Variables"/>
      <sheetName val="MARŻA-bank"/>
      <sheetName val="Dat-balance Acum"/>
      <sheetName val="PRESENTACION MES"/>
      <sheetName val="ligues"/>
      <sheetName val="REVAIDA"/>
      <sheetName val="Sdos.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Dati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Hoja1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OX10"/>
      <sheetName val="Resumen para contabilidad"/>
      <sheetName val="P_L_SUM"/>
      <sheetName val="Indices"/>
      <sheetName val=" EEPN"/>
      <sheetName val="SUD"/>
      <sheetName val="CashFlow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Pagos_II_BB_4"/>
      <sheetName val="Cta_Res_5"/>
      <sheetName val="Project_PL4"/>
      <sheetName val="Bs_no_computables4"/>
      <sheetName val="K-3_1_ALTAS_NOV-DIC-044"/>
      <sheetName val="3__Datos_Interco_USD4"/>
      <sheetName val="CTF-1_altas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P_L_SUM1"/>
      <sheetName val="Dat-balance_Acum"/>
      <sheetName val="PRESENTACION_MES"/>
      <sheetName val="Sdos_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FX_Rates1"/>
      <sheetName val="VC_06-07"/>
      <sheetName val="Posición_de_IVA1"/>
      <sheetName val="Resumen_para_contabilidad"/>
      <sheetName val="_EEPN"/>
      <sheetName val="Graphs"/>
      <sheetName val="summary"/>
      <sheetName val="concssa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migs gateway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modelo"/>
      <sheetName val="Customize Your Purchase Order"/>
      <sheetName val="modaj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Datos"/>
      <sheetName val="MemberSheet"/>
      <sheetName val="ValueLink"/>
      <sheetName val="Margin2003"/>
      <sheetName val="Margin2004"/>
      <sheetName val="Margin2005"/>
      <sheetName val="Sales2003"/>
      <sheetName val="Sales2004"/>
      <sheetName val="conssid12-96"/>
      <sheetName val="cuentas por cobrar no comercial"/>
      <sheetName val="Impuesto 2 %"/>
      <sheetName val="RES"/>
      <sheetName val="Producción"/>
      <sheetName val="tabla Mayo"/>
      <sheetName val="Mix"/>
      <sheetName val="2001"/>
      <sheetName val="flujo"/>
      <sheetName val="DATOS - NO BORRAR"/>
      <sheetName val="BS"/>
      <sheetName val="FYEP-2"/>
      <sheetName val="Codes"/>
      <sheetName val="Dec 12 01.14"/>
      <sheetName val="Tables"/>
      <sheetName val="ACUMULADO"/>
      <sheetName val="Asfalto"/>
      <sheetName val="DP_DG2"/>
      <sheetName val="BP 2006"/>
      <sheetName val="1681003"/>
      <sheetName val="EXPENSE PLANNING"/>
      <sheetName val="REVENUE PLANNING"/>
      <sheetName val="Table 1.1.1"/>
      <sheetName val="Indicadores por segmento 12-20"/>
      <sheetName val="EPMFormattingSheet"/>
      <sheetName val="EERR"/>
      <sheetName val="1.Ingresos"/>
      <sheetName val="2.Gtos por naturaleza."/>
      <sheetName val="2.2.Ds Incobrables"/>
      <sheetName val="3.Otros"/>
      <sheetName val="4.Fair Value"/>
      <sheetName val="5.Conci Adj EBITDA"/>
      <sheetName val="5.5.FV realizado"/>
      <sheetName val="MD'S Monthly"/>
      <sheetName val="Balance de Comp_2011"/>
      <sheetName val="Budget Acum"/>
      <sheetName val="APMD Dep"/>
      <sheetName val="Ops Dep"/>
      <sheetName val="Monthly Flash"/>
      <sheetName val="Flash DEP Format"/>
      <sheetName val="Total Dep-22 Summary Vs BUD-22"/>
      <sheetName val="Ops &amp; APMD Dep 2023"/>
      <sheetName val="Dep 2021"/>
      <sheetName val="Dep 2022 Vs 2021 Variance"/>
      <sheetName val="SCECO"/>
      <sheetName val="Line-3 Assets List"/>
      <sheetName val="Yearly DEP"/>
      <sheetName val="AS01"/>
      <sheetName val="FICJNN Working File"/>
      <sheetName val="UNREAL  MKT"/>
      <sheetName val="DATA"/>
      <sheetName val="CV PU"/>
      <sheetName val="Cuentas"/>
      <sheetName val="Marketing Vendors Bills"/>
      <sheetName val="Marketing_Vendors_Bill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Balance_Definitivo_ASL_30-06-06"/>
      <sheetName val="Menus_déroulants6"/>
      <sheetName val="MIX_NACIONAL5"/>
      <sheetName val="VOLUMENES_NACIONALES5"/>
      <sheetName val="Porcentajes_Anuales5"/>
      <sheetName val="D|Lookup_Tables3"/>
      <sheetName val="VAL-MAT_anterior5"/>
      <sheetName val="Cruce_contable5"/>
      <sheetName val="dif_bmex3"/>
      <sheetName val="dif_dep983"/>
      <sheetName val="relac_3"/>
      <sheetName val="calif_ene023"/>
      <sheetName val="Datea_(NO_TOCAR))3"/>
      <sheetName val="Datea_(NO_TOCAR)3"/>
      <sheetName val="Alta_de_Provedores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Marketing_Vendors_Bills1"/>
      <sheetName val="COSTOMAT.XLS"/>
      <sheetName val="Forside"/>
      <sheetName val="INPUT"/>
      <sheetName val="FR"/>
      <sheetName val="PopCache"/>
      <sheetName val="Telefonia"/>
      <sheetName val="Drillable BS"/>
      <sheetName val="GTO-GEN"/>
      <sheetName val="Saldos Chile"/>
      <sheetName val="Parameters"/>
      <sheetName val="Subdiario Compras"/>
      <sheetName val="Reporte Percepciones"/>
      <sheetName val="Reporte Retenciones"/>
      <sheetName val="Subdiario Ventas"/>
      <sheetName val="INPC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>
        <row r="11">
          <cell r="C11"/>
        </row>
      </sheetData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>
        <row r="11">
          <cell r="C11" t="str">
            <v>MMI/QO/20-21/3789</v>
          </cell>
        </row>
      </sheetData>
      <sheetData sheetId="676">
        <row r="11">
          <cell r="C11" t="str">
            <v>MMI/QO/20-21/3789</v>
          </cell>
        </row>
      </sheetData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>
        <row r="11">
          <cell r="C11" t="str">
            <v>MMI/QO/20-21/3789</v>
          </cell>
        </row>
      </sheetData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  <sheetName val="evol_sdos_rtdo"/>
      <sheetName val="DIEN02_(2)"/>
      <sheetName val="Sarmiento_517"/>
      <sheetName val="Reconquista_823"/>
      <sheetName val="control_anexo_deloitte"/>
      <sheetName val="Datos_del_Balance"/>
      <sheetName val="evol_sdos_rtdo1"/>
      <sheetName val="DIEN02_(2)1"/>
      <sheetName val="Sarmiento_5171"/>
      <sheetName val="Reconquista_8231"/>
      <sheetName val="control_anexo_deloitte1"/>
      <sheetName val="Datos_del_Balance1"/>
      <sheetName val="evol_sdos_rtdo2"/>
      <sheetName val="DIEN02_(2)2"/>
      <sheetName val="Sarmiento_5172"/>
      <sheetName val="Reconquista_8232"/>
      <sheetName val="control_anexo_deloitte2"/>
      <sheetName val="Datos_del_Balance2"/>
      <sheetName val="WP Bal 01"/>
      <sheetName val="WP Bal 06"/>
      <sheetName val="WP Bal 09"/>
      <sheetName val="WP Bal 10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  <sheetName val="Pagos II.BB."/>
      <sheetName val="Pronto Data"/>
      <sheetName val="140103"/>
      <sheetName val="270100"/>
      <sheetName val="Sin Gateway"/>
      <sheetName val="BALANCE"/>
      <sheetName val="ENCAJE"/>
      <sheetName val="Date Update"/>
      <sheetName val="FEBMZO"/>
      <sheetName val="KPI"/>
      <sheetName val="VA REPORT"/>
      <sheetName val="for prov"/>
      <sheetName val="CommunicationCosts"/>
      <sheetName val="2001"/>
      <sheetName val="Bs.no computables"/>
      <sheetName val="Datos"/>
      <sheetName val="composició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  <sheetName val="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  <sheetName val="Initial"/>
      <sheetName val="Cruce contable"/>
      <sheetName val="ENCAJE"/>
      <sheetName val="Budget query"/>
      <sheetName val="170117"/>
      <sheetName val="212405"/>
      <sheetName val="Worksheet in sd ncbxnbcxncxn"/>
      <sheetName val="Profit &amp; Loss"/>
      <sheetName val="Balance Sheet Total Local"/>
      <sheetName val="Lead"/>
      <sheetName val="Cumulative M-1 Analysis"/>
      <sheetName val="MARŻA-bank"/>
      <sheetName val="Intangibles__Movement"/>
      <sheetName val="Stadistics_seleccion"/>
      <sheetName val="Asset_verification"/>
      <sheetName val="Gts_desarrollo-salarios"/>
      <sheetName val="Test_of_Amortization"/>
      <sheetName val="Threshold_Calc"/>
      <sheetName val="WC_analytics_(+data_pages)"/>
      <sheetName val="ND_-_FC_gastos_y_serv_"/>
      <sheetName val="Compar__inven_mensual"/>
      <sheetName val="Instructions and Requirement"/>
      <sheetName val="Local COA Mapping"/>
      <sheetName val="CoA Mapping"/>
      <sheetName val="Workday COA Mapping"/>
      <sheetName val="TB - Workday"/>
      <sheetName val="TB - Local"/>
      <sheetName val="TB Reconciliation"/>
      <sheetName val="Review Notes"/>
      <sheetName val="Balance mensual"/>
      <sheetName val="Sheet1"/>
      <sheetName val="12000"/>
      <sheetName val="12001"/>
      <sheetName val="13010"/>
      <sheetName val="13000"/>
      <sheetName val="13003-13007-13008"/>
      <sheetName val="13009"/>
      <sheetName val="13100"/>
      <sheetName val="13110"/>
      <sheetName val="13012"/>
      <sheetName val="13301"/>
      <sheetName val="13015"/>
      <sheetName val="13201"/>
      <sheetName val="1330 1"/>
      <sheetName val="13600"/>
      <sheetName val="13601"/>
      <sheetName val="13800"/>
      <sheetName val="15102"/>
      <sheetName val="13700"/>
      <sheetName val="15200"/>
      <sheetName val="14200"/>
      <sheetName val="15500"/>
      <sheetName val="15700"/>
      <sheetName val="17902"/>
      <sheetName val="15600"/>
      <sheetName val="15603"/>
      <sheetName val="17700"/>
      <sheetName val="20000"/>
      <sheetName val="20001"/>
      <sheetName val="20002"/>
      <sheetName val="20006"/>
      <sheetName val="20011"/>
      <sheetName val="20014"/>
      <sheetName val="20020"/>
      <sheetName val="20500"/>
      <sheetName val="20600"/>
      <sheetName val="20120"/>
      <sheetName val="203oo"/>
      <sheetName val="20110"/>
      <sheetName val="20111"/>
      <sheetName val="20200"/>
      <sheetName val="20300"/>
      <sheetName val="20602"/>
      <sheetName val="21000"/>
      <sheetName val="21010"/>
      <sheetName val="21220"/>
      <sheetName val="33000"/>
      <sheetName val="35000"/>
      <sheetName val="40000"/>
      <sheetName val="40100"/>
      <sheetName val="60000"/>
      <sheetName val="61000"/>
      <sheetName val="64000"/>
      <sheetName val="62000"/>
      <sheetName val="74000"/>
      <sheetName val="70120"/>
      <sheetName val="75000"/>
      <sheetName val="Input Sheet"/>
      <sheetName val="CUENTAS"/>
      <sheetName val="Input_Sheet"/>
      <sheetName val="Cruce_contable"/>
      <sheetName val="Galax"/>
      <sheetName val="Report"/>
      <sheetName val="PL37 (2)"/>
      <sheetName val="NS,Unidade"/>
      <sheetName val="Vol&amp;Mix BAB"/>
      <sheetName val="Library Procedures"/>
      <sheetName val="GEFA (2)"/>
      <sheetName val="Railcar (2)"/>
      <sheetName val="Manpower"/>
      <sheetName val="Pers. Local"/>
      <sheetName val="Pers. Expat."/>
      <sheetName val="control de facturación"/>
      <sheetName val="Production"/>
      <sheetName val="Production Plan"/>
      <sheetName val="Production Reforecast"/>
      <sheetName val="DREs"/>
      <sheetName val="Instructions"/>
      <sheetName val="PQ Prices"/>
      <sheetName val="4- BG"/>
      <sheetName val="Indice"/>
      <sheetName val="tabla"/>
      <sheetName val="TELA2"/>
      <sheetName val="TELA0"/>
      <sheetName val="TELA1"/>
      <sheetName val="TELA3"/>
      <sheetName val="TELA4"/>
      <sheetName val="TELA5"/>
      <sheetName val="TELA6"/>
      <sheetName val="TELA7"/>
      <sheetName val="TELA8"/>
      <sheetName val="TELA9"/>
      <sheetName val="Links"/>
      <sheetName val="LISTADO"/>
      <sheetName val="ANEXO I"/>
      <sheetName val="CMN Detail"/>
      <sheetName val="BSISver6.4"/>
      <sheetName val="IVA|voucheo"/>
      <sheetName val="Date Update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7">
          <cell r="M27">
            <v>-2000001.44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  <sheetName val="BCE_APSA_23-07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0-donaciones_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  <sheetName val="17_-_ON"/>
      <sheetName val="18_-_FCI_del_Exteri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NR Septiembre"/>
      <sheetName val="Análisis 30-06-01"/>
      <sheetName val="VNR_Septiembre"/>
      <sheetName val="Análisis_30-06-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  <sheetName val="truma-albar_"/>
      <sheetName val="דמי_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  <sheetName val="General_Framework_Code"/>
      <sheetName val="Intangibles__Movement"/>
      <sheetName val="Ret_-_1"/>
      <sheetName val="Rolb"/>
      <sheetName val="IGMP"/>
      <sheetName val="Cupones Cobrados"/>
      <sheetName val="INTELSAT"/>
      <sheetName val="BCEHBSL"/>
      <sheetName val="Cupones_Cobrados"/>
      <sheetName val="CTF-1"/>
      <sheetName val="#¡REF"/>
      <sheetName val="Balance"/>
      <sheetName val="XREF"/>
      <sheetName val="ret pour CA par activités"/>
      <sheetName val="???????"/>
      <sheetName val="экспорт"/>
      <sheetName val="Plan1"/>
      <sheetName val="Data"/>
      <sheetName val="RAMXL"/>
      <sheetName val="Consolidation_YTDMar 08"/>
      <sheetName val="TSCC"/>
      <sheetName val="General_Framework_Code1"/>
      <sheetName val="Consolidation_YTDMar_08"/>
      <sheetName val="Macro1"/>
      <sheetName val="Control"/>
      <sheetName val="ReportList"/>
      <sheetName val="Annual Benefits"/>
      <sheetName val="Topaz"/>
      <sheetName val="ROL"/>
      <sheetName val="RevenueDatabase"/>
      <sheetName val="Performance Report"/>
      <sheetName val="Initialize"/>
      <sheetName val="Settings"/>
      <sheetName val="Cupones_Cobrados1"/>
      <sheetName val="ARMADO DEL DEBITO FISCAL"/>
      <sheetName val="COMPARACION DDJJ CON LIBRO"/>
      <sheetName val="PRUEBA GLOBAL"/>
      <sheetName val="Region South"/>
      <sheetName val="Chile"/>
      <sheetName val="SideBySide"/>
      <sheetName val="ce"/>
      <sheetName val="Sales 98"/>
      <sheetName val="ROHS 05"/>
      <sheetName val="sysWorkbook"/>
      <sheetName val="CHG_orig"/>
      <sheetName val="RETENCIONES"/>
      <sheetName val="Main"/>
      <sheetName val="Ajustes"/>
      <sheetName val="Cruce contable"/>
      <sheetName val="conssid12-96"/>
      <sheetName val="TV-EP&amp;REV"/>
      <sheetName val="mapping agreed to Audit 2010"/>
      <sheetName val="CCMAP"/>
      <sheetName val="mapping_agreed_to_Audit_2010"/>
      <sheetName val="resignations"/>
      <sheetName val="PL"/>
      <sheetName val="Qtrs"/>
      <sheetName val="Day"/>
      <sheetName val=""/>
      <sheetName val="DealAssmp"/>
      <sheetName val="FinInputs"/>
      <sheetName val="General_Framework_Code2"/>
      <sheetName val="Consolidation_YTDMar_081"/>
      <sheetName val="Annual_Benefits"/>
      <sheetName val="Drop-Down"/>
      <sheetName val="CAP-HEC 1997"/>
      <sheetName val="EOAF_30-9-99"/>
      <sheetName val="Equipo"/>
      <sheetName val="Auxiliares"/>
      <sheetName val="Parámetros"/>
      <sheetName val="Items"/>
      <sheetName val="MdeO"/>
      <sheetName val="Subcontratos"/>
      <sheetName val="Tpte Interno"/>
      <sheetName val="P de Trabajo"/>
      <sheetName val="shtLookup"/>
      <sheetName val="ess.P&amp;L"/>
      <sheetName val="Inputs"/>
      <sheetName val="KeyMultInputs"/>
      <sheetName val="Assumptions"/>
      <sheetName val="Revenue Assumptions"/>
      <sheetName val="Main Assumptions"/>
      <sheetName val="Tables"/>
      <sheetName val="BLUE CROSS (P.1 - P.27)"/>
      <sheetName val="Revenue Sheet"/>
      <sheetName val="Capital ROA"/>
      <sheetName val="Revenue_Assumptions"/>
      <sheetName val="Main_Assumptions"/>
      <sheetName val="BLUE_CROSS_(P_1_-_P_27)"/>
      <sheetName val="Revenue_Sheet"/>
      <sheetName val="Capital_ROA"/>
      <sheetName val="FA1999"/>
      <sheetName val="PRC GAAP"/>
      <sheetName val="应收账款Mx"/>
      <sheetName val="Former Rouse"/>
      <sheetName val="RP - Store by Store Summary"/>
      <sheetName val="lead"/>
      <sheetName val="Definiciones"/>
      <sheetName val="Digitos"/>
      <sheetName val="TITULOS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  <sheetName val="CA Flujo Ef 2018"/>
      <sheetName val="Información_Sox"/>
      <sheetName val="Seguimiento_de_Cambios_SOX"/>
      <sheetName val="VPP_APSA-Historico_"/>
      <sheetName val="VPP_APSA-Ajustado__"/>
      <sheetName val="VPP_Altocity_en_ECL"/>
      <sheetName val="PART_MINORITARIA"/>
      <sheetName val="PART_MINORITARIA_AC"/>
      <sheetName val="Ajuste_vpp_PC_a_0603"/>
      <sheetName val="Compra-vta_AInvest"/>
      <sheetName val="CA_Flujo_Ef_2018"/>
      <sheetName val="VPP-2007 06-2.xls"/>
      <sheetName val="Datos ADESA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  <sheetName val="פירוט_הלוואות"/>
      <sheetName val="מקורות_אשראי"/>
      <sheetName val="הרכב_חוב_ומזומן"/>
      <sheetName val="אחזקות_-_חוב_לפי_קבוצות_"/>
      <sheetName val="פתוח_-_חוב_לפי_קבוצות"/>
      <sheetName val="הוצאות_מימון_מטה"/>
      <sheetName val="יתרות_בנקים_עו&quot;ש"/>
      <sheetName val="פקדונות_לפי_בסיסים"/>
      <sheetName val="תיקים_מנוהלים_"/>
      <sheetName val="חישוב_מחמ_פועלים_סופי"/>
      <sheetName val="פירוק_חוב_בנקאי"/>
      <sheetName val="פירוט_הלוואות_לחשבות"/>
      <sheetName val="Holding_companies"/>
      <sheetName val="Operational_companies"/>
      <sheetName val="Holding_companies_(2)"/>
      <sheetName val="נספח_ב"/>
      <sheetName val="נספח_ג"/>
      <sheetName val="פרעונות_6-12_חודשים"/>
      <sheetName val="מגבלת_לווה_בודד"/>
      <sheetName val="מגבלת_לווה_בודד_ישראלים_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>
        <row r="1">
          <cell r="A1" t="str">
            <v>CODIGO</v>
          </cell>
        </row>
      </sheetData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/>
        </row>
        <row r="737">
          <cell r="G737"/>
        </row>
        <row r="738">
          <cell r="G738"/>
        </row>
        <row r="739">
          <cell r="G739"/>
        </row>
        <row r="740">
          <cell r="G740"/>
        </row>
        <row r="741">
          <cell r="G741"/>
        </row>
        <row r="742">
          <cell r="G742"/>
        </row>
        <row r="743">
          <cell r="G743"/>
        </row>
        <row r="744">
          <cell r="G744"/>
        </row>
        <row r="745">
          <cell r="G745"/>
        </row>
        <row r="746">
          <cell r="G746"/>
        </row>
        <row r="747">
          <cell r="G747"/>
        </row>
        <row r="748">
          <cell r="G748"/>
        </row>
        <row r="749">
          <cell r="G749"/>
        </row>
        <row r="750">
          <cell r="G750"/>
        </row>
        <row r="751">
          <cell r="G751"/>
        </row>
        <row r="752">
          <cell r="G752"/>
        </row>
        <row r="753">
          <cell r="G753"/>
        </row>
        <row r="754">
          <cell r="G754"/>
        </row>
        <row r="755">
          <cell r="G755"/>
        </row>
        <row r="756">
          <cell r="G756"/>
        </row>
        <row r="757">
          <cell r="G757"/>
        </row>
        <row r="758">
          <cell r="G758"/>
        </row>
        <row r="759">
          <cell r="G759"/>
        </row>
        <row r="760">
          <cell r="G760"/>
        </row>
        <row r="761">
          <cell r="G761"/>
        </row>
        <row r="762">
          <cell r="G762"/>
        </row>
        <row r="763">
          <cell r="G763"/>
        </row>
        <row r="764">
          <cell r="G764"/>
        </row>
        <row r="765">
          <cell r="G765"/>
        </row>
        <row r="766">
          <cell r="G766"/>
        </row>
        <row r="767">
          <cell r="G767"/>
        </row>
        <row r="768">
          <cell r="G768"/>
        </row>
        <row r="769">
          <cell r="G769"/>
        </row>
        <row r="770">
          <cell r="G770"/>
        </row>
        <row r="771">
          <cell r="G771"/>
        </row>
        <row r="772">
          <cell r="G772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  <sheetName val="Cs.soc a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  <sheetData sheetId="10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  <sheetName val="Liquidaciones"/>
      <sheetName val="nueva_reseña_Jun-05_Def"/>
      <sheetName val="IRSA_Jun-05"/>
      <sheetName val="IBSA_Jun-05"/>
      <sheetName val="Baldo_Jun-05"/>
      <sheetName val="nueva_reseña_Jun-05"/>
      <sheetName val="nueva_reseña"/>
      <sheetName val="RESUMEN_"/>
      <sheetName val="IRSA_dic-04"/>
      <sheetName val="IBSA_dic-04"/>
      <sheetName val="BALDO_dic-04"/>
      <sheetName val="SUMMARY - EN PESOS"/>
      <sheetName val="Dates"/>
      <sheetName val="nueva_reseña_Jun-05_Def1"/>
      <sheetName val="IRSA_Jun-051"/>
      <sheetName val="IBSA_Jun-051"/>
      <sheetName val="Baldo_Jun-051"/>
      <sheetName val="nueva_reseña_Jun-051"/>
      <sheetName val="nueva_reseña1"/>
      <sheetName val="RESUMEN_1"/>
      <sheetName val="IRSA_dic-041"/>
      <sheetName val="IBSA_dic-041"/>
      <sheetName val="BALDO_dic-041"/>
      <sheetName val="nueva_reseña_Jun-05_Def2"/>
      <sheetName val="IRSA_Jun-052"/>
      <sheetName val="IBSA_Jun-052"/>
      <sheetName val="Baldo_Jun-052"/>
      <sheetName val="nueva_reseña_Jun-052"/>
      <sheetName val="nueva_reseña2"/>
      <sheetName val="RESUMEN_2"/>
      <sheetName val="IRSA_dic-042"/>
      <sheetName val="IBSA_dic-042"/>
      <sheetName val="BALDO_dic-0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  <sheetName val="REFERENCIA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  <sheetName val="tas_Tabla"/>
      <sheetName val="Mayor_de_cuentas_-_MP"/>
      <sheetName val="VNR_07"/>
      <sheetName val="Non-Statistical Sampling Master"/>
      <sheetName val="Global Data"/>
    </sheetNames>
    <sheetDataSet>
      <sheetData sheetId="0"/>
      <sheetData sheetId="1"/>
      <sheetData sheetId="2">
        <row r="18">
          <cell r="H18">
            <v>73632</v>
          </cell>
          <cell r="I18"/>
          <cell r="L18">
            <v>593539.36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  <row r="67">
          <cell r="I67"/>
        </row>
        <row r="68">
          <cell r="I68"/>
        </row>
        <row r="69">
          <cell r="I69"/>
        </row>
        <row r="70">
          <cell r="I70"/>
        </row>
        <row r="71">
          <cell r="I71"/>
        </row>
        <row r="72">
          <cell r="I72"/>
        </row>
        <row r="73">
          <cell r="I73"/>
        </row>
        <row r="74">
          <cell r="I74"/>
        </row>
        <row r="75">
          <cell r="I75"/>
        </row>
        <row r="76">
          <cell r="I76"/>
        </row>
        <row r="77">
          <cell r="I77"/>
        </row>
        <row r="78">
          <cell r="I78"/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  <row r="84">
          <cell r="I84"/>
        </row>
        <row r="85">
          <cell r="I85"/>
        </row>
        <row r="86">
          <cell r="I86"/>
        </row>
        <row r="87">
          <cell r="I87"/>
        </row>
        <row r="88">
          <cell r="I88"/>
        </row>
        <row r="89">
          <cell r="I89"/>
        </row>
        <row r="90">
          <cell r="I90"/>
        </row>
        <row r="91">
          <cell r="I91"/>
        </row>
        <row r="92">
          <cell r="I92"/>
        </row>
        <row r="93">
          <cell r="I93"/>
        </row>
        <row r="94">
          <cell r="I94"/>
        </row>
        <row r="95">
          <cell r="I95"/>
        </row>
        <row r="96">
          <cell r="I96"/>
        </row>
        <row r="97">
          <cell r="I97"/>
        </row>
        <row r="98">
          <cell r="I98"/>
        </row>
        <row r="99">
          <cell r="I99"/>
        </row>
        <row r="100">
          <cell r="I100"/>
        </row>
        <row r="101">
          <cell r="I101"/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4">
          <cell r="A4" t="str">
            <v>CC</v>
          </cell>
        </row>
      </sheetData>
      <sheetData sheetId="14"/>
      <sheetData sheetId="15"/>
      <sheetData sheetId="16" refreshError="1"/>
      <sheetData sheetId="1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  <sheetName val="maerev"/>
      <sheetName val="Balance PPC"/>
      <sheetName val="Por Cliente"/>
      <sheetName val="Por Material"/>
    </sheetNames>
    <sheetDataSet>
      <sheetData sheetId="0"/>
      <sheetData sheetId="1">
        <row r="2">
          <cell r="B2" t="str">
            <v>Presupuesto F.P.C. - Alto Palermo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  <sheetName val="Hoja3"/>
      <sheetName val="Detalle"/>
      <sheetName val="Análisis"/>
      <sheetName val="prueba_AXI"/>
      <sheetName val="Worksheet_in_5703_Activos_Intan"/>
      <sheetName val="Ind_Econ_e_Financ"/>
      <sheetName val="notas"/>
      <sheetName val="ANEXO 1-BS USO"/>
      <sheetName val="Mejoras"/>
      <sheetName val="Previsión"/>
      <sheetName val="FERRpreVSre"/>
      <sheetName val="REALvsREAL"/>
      <sheetName val="tilde"/>
      <sheetName val="TABLA"/>
      <sheetName val="Costos"/>
      <sheetName val="DSO Ratio"/>
      <sheetName val="ESTUDIOS"/>
      <sheetName val="LSR_IS_YTD"/>
      <sheetName val="1"/>
    </sheetNames>
    <sheetDataSet>
      <sheetData sheetId="0" refreshError="1"/>
      <sheetData sheetId="1">
        <row r="2">
          <cell r="A2">
            <v>709565.070000001</v>
          </cell>
        </row>
      </sheetData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  <sheetName val="SSO"/>
      <sheetName val="LPH INCE"/>
      <sheetName val="Papel de trabajo"/>
      <sheetName val="2_1_01_02_01_05"/>
      <sheetName val="2_1_01_02_01_06"/>
      <sheetName val="2_1_01_02_01_07"/>
      <sheetName val="2_1_01_02_01_08"/>
      <sheetName val="Cesiones_HSBC"/>
      <sheetName val="OC__HSBC"/>
      <sheetName val="Marcas_Estándar"/>
      <sheetName val="Budget_Assumptions"/>
      <sheetName val="Fat_Anual_99_02"/>
      <sheetName val="Prueba_Global_LOCAL"/>
      <sheetName val="IVA|PG_DF"/>
      <sheetName val="Taxes_&amp;_Deductions"/>
      <sheetName val="A-empre_Escenario_2"/>
      <sheetName val="Worksheet_2i-WIP"/>
      <sheetName val="PBA_GLOBAL_Amortizaciones"/>
      <sheetName val="1__Analisis"/>
      <sheetName val="calculo_convenios_maraton_2000"/>
      <sheetName val="U$S"/>
      <sheetName val="VALORES PUBLICOS"/>
      <sheetName val="Prueba global - Pasivo"/>
      <sheetName val="ER"/>
      <sheetName val="EFE"/>
      <sheetName val="ESP"/>
      <sheetName val="Notas"/>
      <sheetName val="VidaRes"/>
      <sheetName val="DATOS"/>
      <sheetName val="Worksheet in 6240 Deudas Financ"/>
      <sheetName val="31-12-01"/>
      <sheetName val="30-06-02"/>
      <sheetName val="ANEXOC0699"/>
      <sheetName val="UK"/>
      <sheetName val="Resultado-2001"/>
      <sheetName val="Asientos"/>
      <sheetName val="Retrieve"/>
      <sheetName val="A-7 - Aug TB"/>
      <sheetName val="Papel_de_trabajo"/>
      <sheetName val="VALORES_PUBLICOS"/>
      <sheetName val="Hoja1"/>
      <sheetName val="ExistDec98"/>
      <sheetName val="Shape"/>
      <sheetName val="Cruce contable"/>
      <sheetName val="Saldo a favor 2001"/>
      <sheetName val="BD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P.G. Amortizaciones"/>
      <sheetName val="Movimiento"/>
      <sheetName val="TITEQUIV"/>
      <sheetName val="ANIM"/>
      <sheetName val="PopCache"/>
      <sheetName val="DETAL0598"/>
      <sheetName val="rei"/>
      <sheetName val="2_1_01_02_01_051"/>
      <sheetName val="2_1_01_02_01_061"/>
      <sheetName val="2_1_01_02_01_071"/>
      <sheetName val="2_1_01_02_01_081"/>
      <sheetName val="Cesiones_HSBC1"/>
      <sheetName val="OC__HSBC1"/>
      <sheetName val="Marcas_Estándar1"/>
      <sheetName val="Prueba_Global_LOCAL1"/>
      <sheetName val="IVA|PG_DF1"/>
      <sheetName val="Taxes_&amp;_Deductions1"/>
      <sheetName val="Budget_Assumptions1"/>
      <sheetName val="Fat_Anual_99_021"/>
      <sheetName val="A-empre_Escenario_21"/>
      <sheetName val="Worksheet_2i-WIP1"/>
      <sheetName val="PBA_GLOBAL_Amortizaciones1"/>
      <sheetName val="Prueba_global_-_Pasivo"/>
      <sheetName val="Papel_de_trabajo1"/>
      <sheetName val="1__Analisis1"/>
      <sheetName val="calculo_convenios_maraton_20001"/>
      <sheetName val="VALORES_PUBLICOS1"/>
      <sheetName val="Hoja3"/>
      <sheetName val="CUENTAS POR COBRAR NO COMERCIAL"/>
      <sheetName val="XN-2 Cruce Pasivo"/>
      <sheetName val="DATA GRAFICAS"/>
      <sheetName val="ILV ALC"/>
      <sheetName val="INV.SHAPAJA"/>
      <sheetName val="Warehouses"/>
      <sheetName val="Conciliaciones"/>
      <sheetName val="Ac-P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  <sheetName val="Resumen y Amort.Bajas"/>
      <sheetName val="2.1.01.02.01.06"/>
      <sheetName val="2.1.01.02.01.05"/>
      <sheetName val="P.G."/>
      <sheetName val="PROVISION SAC"/>
      <sheetName val="TPO"/>
      <sheetName val="IVA|voucheo"/>
      <sheetName val="GMP-9"/>
      <sheetName val="GMP-2"/>
      <sheetName val="GMP-1"/>
      <sheetName val="GMP-5"/>
      <sheetName val="Resumen Bancos"/>
      <sheetName val="Intl def"/>
      <sheetName val="Análisis altas Bienes de uso"/>
      <sheetName val="Analisis 1-01 a 6-01"/>
      <sheetName val=""/>
      <sheetName val="Worksheet in 5110 CAJA Y BANCOS"/>
      <sheetName val="BV"/>
      <sheetName val="Conciliaciones_Bancarias"/>
      <sheetName val="Selección_partidas_que_suman"/>
      <sheetName val="OP_Canje"/>
      <sheetName val="Moneda_extranjera"/>
      <sheetName val="Vouchers_Sept-04"/>
      <sheetName val="Vouchers_mar_-04"/>
      <sheetName val="Valores_de_Terceros"/>
      <sheetName val="Vouchers_Sep-06"/>
      <sheetName val="Vouchers_Sep-05"/>
      <sheetName val="Vouchers_Mar-06"/>
      <sheetName val="Vouchers_Jun-05"/>
      <sheetName val="Vouchers_Dic-04"/>
      <sheetName val="Vouchers_Jun-04"/>
      <sheetName val="Vouchers_dic_-03_"/>
      <sheetName val="Vouchers_Mar-05"/>
      <sheetName val="Cruce_de_listados_c_GL"/>
      <sheetName val="Previsión_Incob_"/>
      <sheetName val="Deudores_pendientes_de_fact_"/>
      <sheetName val="corn_future"/>
      <sheetName val="Clientes_2002"/>
      <sheetName val="Gastos_de_lanzamiento"/>
      <sheetName val="PG_Amortizaciones"/>
      <sheetName val="Altas_'03"/>
      <sheetName val="Bajas_'03"/>
      <sheetName val="Cargas_sociales"/>
      <sheetName val="Letras_y_Notas_BCRA"/>
      <sheetName val="Proveedores_Extranjeros"/>
      <sheetName val="Conciliacion contable"/>
      <sheetName val="31-12-01"/>
      <sheetName val="30-06-02"/>
      <sheetName val="Hoja1"/>
      <sheetName val="2_1_01_02_01_06"/>
      <sheetName val="2_1_01_02_01_05"/>
      <sheetName val="Resumen_y_Amort_Bajas"/>
      <sheetName val="SCH12"/>
      <sheetName val="SCH22"/>
      <sheetName val="TABLAIPC "/>
      <sheetName val="Ctf-1"/>
      <sheetName val="Sheet1"/>
      <sheetName val="Personal"/>
      <sheetName val="Milan"/>
      <sheetName val="Caja y Bcos GMP 1"/>
      <sheetName val="Otros Créditos GMP 2"/>
      <sheetName val="Bienes de Uso GMP 3"/>
      <sheetName val="Sueldos a pagar"/>
      <sheetName val="Conciliaciones_Bancarias1"/>
      <sheetName val="Selección_partidas_que_suman1"/>
      <sheetName val="Moneda_extranjera1"/>
      <sheetName val="OP_Canje1"/>
      <sheetName val="Vouchers_mar_-041"/>
      <sheetName val="Vouchers_Sept-041"/>
      <sheetName val="Valores_de_Terceros1"/>
      <sheetName val="Vouchers_Sep-061"/>
      <sheetName val="Vouchers_Sep-051"/>
      <sheetName val="Vouchers_Mar-061"/>
      <sheetName val="Vouchers_Jun-051"/>
      <sheetName val="Vouchers_Dic-041"/>
      <sheetName val="Vouchers_Jun-041"/>
      <sheetName val="Vouchers_dic_-03_1"/>
      <sheetName val="Vouchers_Mar-051"/>
      <sheetName val="Clientes_20021"/>
      <sheetName val="Gastos_de_lanzamiento1"/>
      <sheetName val="PG_Amortizaciones1"/>
      <sheetName val="Altas_'031"/>
      <sheetName val="Bajas_'031"/>
      <sheetName val="Conciliaciones_Bancarias2"/>
      <sheetName val="Selección_partidas_que_suman2"/>
      <sheetName val="Moneda_extranjera2"/>
      <sheetName val="OP_Canje2"/>
      <sheetName val="Vouchers_mar_-042"/>
      <sheetName val="Vouchers_Sept-042"/>
      <sheetName val="Valores_de_Terceros2"/>
      <sheetName val="Vouchers_Sep-062"/>
      <sheetName val="Vouchers_Sep-052"/>
      <sheetName val="Vouchers_Mar-062"/>
      <sheetName val="Vouchers_Jun-052"/>
      <sheetName val="Vouchers_Dic-042"/>
      <sheetName val="Vouchers_Jun-042"/>
      <sheetName val="Vouchers_dic_-03_2"/>
      <sheetName val="Vouchers_Mar-052"/>
      <sheetName val="Clientes_20022"/>
      <sheetName val="Gastos_de_lanzamiento2"/>
      <sheetName val="PG_Amortizaciones2"/>
      <sheetName val="Altas_'032"/>
      <sheetName val="Bajas_'032"/>
      <sheetName val="Conciliaciones_Bancarias3"/>
      <sheetName val="Selección_partidas_que_suman3"/>
      <sheetName val="Moneda_extranjera3"/>
      <sheetName val="OP_Canje3"/>
      <sheetName val="Vouchers_mar_-043"/>
      <sheetName val="Vouchers_Sept-043"/>
      <sheetName val="Valores_de_Terceros3"/>
      <sheetName val="Vouchers_Sep-063"/>
      <sheetName val="Vouchers_Sep-053"/>
      <sheetName val="Vouchers_Mar-063"/>
      <sheetName val="Vouchers_Jun-053"/>
      <sheetName val="Vouchers_Dic-043"/>
      <sheetName val="Vouchers_Jun-043"/>
      <sheetName val="Vouchers_dic_-03_3"/>
      <sheetName val="Vouchers_Mar-053"/>
      <sheetName val="Clientes_20023"/>
      <sheetName val="Gastos_de_lanzamiento3"/>
      <sheetName val="PG_Amortizaciones3"/>
      <sheetName val="Altas_'033"/>
      <sheetName val="Bajas_'033"/>
      <sheetName val="Conciliaciones_Bancarias4"/>
      <sheetName val="Selección_partidas_que_suman4"/>
      <sheetName val="Moneda_extranjera4"/>
      <sheetName val="OP_Canje4"/>
      <sheetName val="Vouchers_mar_-044"/>
      <sheetName val="Vouchers_Sept-044"/>
      <sheetName val="Valores_de_Terceros4"/>
      <sheetName val="Vouchers_Sep-064"/>
      <sheetName val="Vouchers_Sep-054"/>
      <sheetName val="Vouchers_Mar-064"/>
      <sheetName val="Vouchers_Jun-054"/>
      <sheetName val="Vouchers_Dic-044"/>
      <sheetName val="Vouchers_Jun-044"/>
      <sheetName val="Vouchers_dic_-03_4"/>
      <sheetName val="Vouchers_Mar-054"/>
      <sheetName val="Clientes_20024"/>
      <sheetName val="Gastos_de_lanzamiento4"/>
      <sheetName val="PG_Amortizaciones4"/>
      <sheetName val="Altas_'034"/>
      <sheetName val="Bajas_'034"/>
      <sheetName val="Cs.sociales"/>
      <sheetName val="Excess Calc"/>
      <sheetName val="Letras_y_Notas_BCRA1"/>
      <sheetName val="Cargas_sociales1"/>
      <sheetName val="Proveedores_Extranjeros1"/>
      <sheetName val="Resumen_y_Amort_Bajas1"/>
      <sheetName val="2_1_01_02_01_061"/>
      <sheetName val="2_1_01_02_01_051"/>
      <sheetName val="P_G_"/>
      <sheetName val="PROVISION_SAC"/>
      <sheetName val="Cruce_de_listados_c_GL1"/>
      <sheetName val="Previsión_Incob_1"/>
      <sheetName val="Deudores_pendientes_de_fact_1"/>
      <sheetName val="corn_future1"/>
      <sheetName val="Resumen_Bancos"/>
      <sheetName val="Intl_def"/>
      <sheetName val="Análisis_altas_Bienes_de_uso"/>
      <sheetName val="Analisis_1-01_a_6-01"/>
      <sheetName val="Worksheet_in_5110_CAJA_Y_BANCOS"/>
      <sheetName val="Conciliacion_contable"/>
      <sheetName val="TABLAIPC_"/>
      <sheetName val="Lov´s"/>
      <sheetName val="Controles"/>
      <sheetName val="BALANCE"/>
      <sheetName val="Dat-balance"/>
      <sheetName val="Chart of Accounts"/>
      <sheetName val="CCF 979"/>
      <sheetName val="Selecci? partidas que suman"/>
      <sheetName val="VOLUMEN"/>
      <sheetName val="Debt Sum"/>
      <sheetName val="EEPN|3"/>
      <sheetName val="2261-1"/>
    </sheetNames>
    <sheetDataSet>
      <sheetData sheetId="0"/>
      <sheetData sheetId="1">
        <row r="1">
          <cell r="F1" t="str">
            <v>30-09-03 Preliminary</v>
          </cell>
        </row>
      </sheetData>
      <sheetData sheetId="2"/>
      <sheetData sheetId="3">
        <row r="1">
          <cell r="F1" t="str">
            <v>30-09-03 Preliminary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  <sheetName val="MO y CF"/>
      <sheetName val="Lead"/>
      <sheetName val="Carg. Soc. "/>
      <sheetName val="PG"/>
      <sheetName val="31-07-04"/>
      <sheetName val="Cruce_de_listados_c_GL"/>
      <sheetName val="D__Pend__Facturac_"/>
      <sheetName val="Previsión_Incobrables"/>
      <sheetName val="Provisión_p_devoluciones"/>
      <sheetName val="Deudores_pendientes_de_fact_"/>
      <sheetName val="Previsión_Incob_"/>
      <sheetName val="Previsión_Incob"/>
      <sheetName val="P-A_Clientes"/>
      <sheetName val="Conciliaciones_Bancarias"/>
      <sheetName val="Previsión_Incob_1"/>
      <sheetName val="Gastos_de_lanzamiento"/>
      <sheetName val="PG_Resultados"/>
      <sheetName val="Conciliación_Dic-03"/>
      <sheetName val="IVA e iibb"/>
      <sheetName val="ventas"/>
      <sheetName val="CF"/>
      <sheetName val="BALANCE"/>
      <sheetName val="MO_y_CF"/>
      <sheetName val="IVA_e_iibb"/>
      <sheetName val="PG 30-9-04"/>
      <sheetName val="HO"/>
      <sheetName val="DIV40"/>
      <sheetName val="Defaults"/>
      <sheetName val="GMP-8"/>
      <sheetName val="Prueba Global LOCAL"/>
      <sheetName val="AttractCalcs"/>
      <sheetName val="DorfmanCalcs"/>
      <sheetName val="ExclusionCalcs"/>
      <sheetName val="InternationalCalcs"/>
      <sheetName val="JudgementCalcs"/>
      <sheetName val="JudgedExclusionCalcs"/>
      <sheetName val="ReferencesCalcs"/>
      <sheetName val="ValueInUseCalcs"/>
      <sheetName val="Selección partidas que suman"/>
      <sheetName val="Ctf-1"/>
      <sheetName val="Stock Chart"/>
      <sheetName val="Ã«ÀûÂÊ·ÖÎö±í"/>
      <sheetName val="021100232"/>
      <sheetName val="Armado"/>
      <sheetName val="IPC "/>
      <sheetName val="IPC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>
        <row r="28">
          <cell r="D28">
            <v>786042.82</v>
          </cell>
        </row>
      </sheetData>
      <sheetData sheetId="7">
        <row r="28">
          <cell r="D28">
            <v>786042.82</v>
          </cell>
        </row>
      </sheetData>
      <sheetData sheetId="8">
        <row r="28">
          <cell r="D28">
            <v>786042.82</v>
          </cell>
        </row>
      </sheetData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8">
          <cell r="D28">
            <v>786042.82</v>
          </cell>
        </row>
      </sheetData>
      <sheetData sheetId="28">
        <row r="28">
          <cell r="D28">
            <v>786042.82</v>
          </cell>
        </row>
      </sheetData>
      <sheetData sheetId="29">
        <row r="28">
          <cell r="D28">
            <v>786042.82</v>
          </cell>
        </row>
      </sheetData>
      <sheetData sheetId="30">
        <row r="28">
          <cell r="D28">
            <v>786042.82</v>
          </cell>
        </row>
      </sheetData>
      <sheetData sheetId="31">
        <row r="28">
          <cell r="D28">
            <v>786042.82</v>
          </cell>
        </row>
      </sheetData>
      <sheetData sheetId="32">
        <row r="28">
          <cell r="D28">
            <v>786042.82</v>
          </cell>
        </row>
      </sheetData>
      <sheetData sheetId="33">
        <row r="28">
          <cell r="D28">
            <v>786042.82</v>
          </cell>
        </row>
      </sheetData>
      <sheetData sheetId="34"/>
      <sheetData sheetId="35">
        <row r="28">
          <cell r="D28">
            <v>786042.82</v>
          </cell>
        </row>
      </sheetData>
      <sheetData sheetId="36">
        <row r="28">
          <cell r="D28">
            <v>786042.82</v>
          </cell>
        </row>
      </sheetData>
      <sheetData sheetId="37">
        <row r="28">
          <cell r="D28">
            <v>786042.82</v>
          </cell>
        </row>
      </sheetData>
      <sheetData sheetId="38">
        <row r="28">
          <cell r="D28">
            <v>786042.82</v>
          </cell>
        </row>
      </sheetData>
      <sheetData sheetId="39">
        <row r="28">
          <cell r="D28">
            <v>786042.82</v>
          </cell>
        </row>
      </sheetData>
      <sheetData sheetId="40">
        <row r="28">
          <cell r="D28">
            <v>786042.82</v>
          </cell>
        </row>
      </sheetData>
      <sheetData sheetId="41">
        <row r="28">
          <cell r="D28">
            <v>786042.82</v>
          </cell>
        </row>
      </sheetData>
      <sheetData sheetId="42">
        <row r="28">
          <cell r="D28">
            <v>786042.82</v>
          </cell>
        </row>
      </sheetData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  <sheetName val="VPP 2000"/>
      <sheetName val="TABLAIPC "/>
      <sheetName val="mma"/>
      <sheetName val="Obras en curso"/>
      <sheetName val="Resumen Int. prefi."/>
      <sheetName val="Saldos en pesos"/>
      <sheetName val="Bs Uso"/>
      <sheetName val="PAS Moeda Nacional"/>
      <sheetName val="Tarea_realizada"/>
      <sheetName val="P_G_"/>
      <sheetName val="Dif_cambio_Intereses"/>
      <sheetName val="T_C_"/>
      <sheetName val="PPC_Junio_03"/>
      <sheetName val="PPC_Mayo_03"/>
      <sheetName val="PPC_Abril_03"/>
      <sheetName val="PP_PWC__Marzo_03"/>
      <sheetName val="Dif_cambio_Intereses_Mar03"/>
      <sheetName val="P_P_C__Enero03"/>
      <sheetName val="P_P_C__Febrero_03"/>
      <sheetName val="P_P_C__Marzo_03"/>
      <sheetName val="ON_-_US_TRUSTDic_02"/>
      <sheetName val="Tickmarks_Dic_02_"/>
      <sheetName val="Análisis_al_31-12-02"/>
      <sheetName val="Tickmarks_dic02"/>
      <sheetName val="2_1_01_02_01_06"/>
      <sheetName val="2_1_01_02_01_05"/>
      <sheetName val="PG_Amortizaciones"/>
      <sheetName val="INTERESES_DEVOL_"/>
      <sheetName val="1__Prueba_Global"/>
      <sheetName val="Capital_COA"/>
      <sheetName val="Conciliacion_contable"/>
      <sheetName val="Tecnico_al_2001"/>
      <sheetName val="Altas_'03"/>
      <sheetName val="Bajas_'03"/>
      <sheetName val="Sueldos_a_pagar"/>
      <sheetName val="PG_Sueldos_y_Cs__Soc_"/>
      <sheetName val="Conciliaciones_Bancarias"/>
      <sheetName val="Selección_partidas_que_suman"/>
      <sheetName val="ANEXO_(AXI)"/>
      <sheetName val="US_GAAP"/>
      <sheetName val="VPP_2000"/>
      <sheetName val="2261-1"/>
      <sheetName val="Cálculo ID AR$"/>
      <sheetName val="Diferencias"/>
      <sheetName val="PAS Vendas"/>
      <sheetName val="Papel de trabajo"/>
      <sheetName val="Prueba Global"/>
      <sheetName val="TABLAIPC_"/>
      <sheetName val="Obras_en_curso"/>
      <sheetName val="TC Resumen"/>
      <sheetName val="Ctf-1"/>
      <sheetName val="CC"/>
      <sheetName val="1.Anexo Histórico 2010"/>
      <sheetName val="Previsión Incob."/>
      <sheetName val="Cruce de listados c_GL"/>
      <sheetName val="Deudores pendientes de fact."/>
      <sheetName val="Lead"/>
      <sheetName val="RBC"/>
      <sheetName val="PREVCINE"/>
      <sheetName val="400800"/>
      <sheetName val="170117"/>
      <sheetName val="REsultados"/>
      <sheetName val="TD_PRESENTACION"/>
      <sheetName val="mayor"/>
      <sheetName val="MEMO"/>
      <sheetName val="Tarea_realizada1"/>
      <sheetName val="P_G_1"/>
      <sheetName val="Dif_cambio_Intereses1"/>
      <sheetName val="T_C_1"/>
      <sheetName val="PPC_Junio_031"/>
      <sheetName val="PPC_Mayo_031"/>
      <sheetName val="PPC_Abril_031"/>
      <sheetName val="PP_PWC__Marzo_031"/>
      <sheetName val="Dif_cambio_Intereses_Mar031"/>
      <sheetName val="P_P_C__Enero031"/>
      <sheetName val="P_P_C__Febrero_031"/>
      <sheetName val="P_P_C__Marzo_031"/>
      <sheetName val="ON_-_US_TRUSTDic_021"/>
      <sheetName val="Tickmarks_Dic_02_1"/>
      <sheetName val="Análisis_al_31-12-021"/>
      <sheetName val="Tickmarks_dic021"/>
      <sheetName val="INTERESES_DEVOL_1"/>
      <sheetName val="PG_Amortizaciones1"/>
      <sheetName val="1__Prueba_Global1"/>
      <sheetName val="Capital_COA1"/>
      <sheetName val="Altas_'031"/>
      <sheetName val="Bajas_'031"/>
      <sheetName val="Conciliacion_contable1"/>
      <sheetName val="Tecnico_al_20011"/>
      <sheetName val="Sueldos_a_pagar1"/>
      <sheetName val="PG_Sueldos_y_Cs__Soc_1"/>
      <sheetName val="2_1_01_02_01_061"/>
      <sheetName val="2_1_01_02_01_051"/>
      <sheetName val="Conciliaciones_Bancarias1"/>
      <sheetName val="Selección_partidas_que_suman1"/>
      <sheetName val="ANEXO_(AXI)1"/>
      <sheetName val="US_GAAP1"/>
      <sheetName val="VPP_20001"/>
      <sheetName val="TABLAIPC_1"/>
      <sheetName val="Obras_en_curso1"/>
      <sheetName val="Resumen_Int__prefi_"/>
      <sheetName val="Saldos_en_pesos"/>
      <sheetName val="Bs_Uso"/>
      <sheetName val="PAS_Moeda_Nacional"/>
      <sheetName val="Cálculo_ID_AR$"/>
      <sheetName val="Papel_de_trabajo"/>
      <sheetName val="PAS_Vendas"/>
      <sheetName val="TC_Resumen"/>
      <sheetName val="Prueba_Global"/>
      <sheetName val="Inversiones Resumen"/>
      <sheetName val="Links"/>
      <sheetName val="Mayores 2018"/>
      <sheetName val="S&amp;S 2018 Histórico"/>
      <sheetName val="713-0"/>
      <sheetName val="713"/>
      <sheetName val="713-1"/>
      <sheetName val="713-2"/>
      <sheetName val="713-3"/>
      <sheetName val="715"/>
      <sheetName val="713-3-2"/>
      <sheetName val="713-3-3"/>
      <sheetName val="Cruce con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2_1"/>
      <sheetName val="GAN-3_1"/>
      <sheetName val="GAN-3_2"/>
      <sheetName val="GAN-3_3"/>
      <sheetName val="GAN-3_4"/>
      <sheetName val="GAN-3_5"/>
      <sheetName val="GAN-3_6"/>
      <sheetName val="GAN-3_7"/>
      <sheetName val="GAN-3_7_1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7_1"/>
      <sheetName val="GAN-3_17_2"/>
      <sheetName val="GAN-3_17_3"/>
      <sheetName val="GAN-3_17_4"/>
      <sheetName val="GAN-3_18"/>
      <sheetName val="Selección_partidas_que_suman"/>
      <sheetName val="Conciliaciones_Bancarias"/>
      <sheetName val="flu_94"/>
      <sheetName val="Previsión_Incob_"/>
      <sheetName val="Cruce_de_listados_c_GL"/>
      <sheetName val="Deudores_pendientes_de_fact_"/>
      <sheetName val="Gastos de lanzamiento"/>
      <sheetName val="Medicus 34"/>
      <sheetName val="Omint  43"/>
      <sheetName val="OSDE 51"/>
      <sheetName val="Swiss Med 11"/>
      <sheetName val="Ford 61"/>
      <sheetName val="Composición"/>
      <sheetName val="Movimiento"/>
      <sheetName val="Pruebas Globales"/>
      <sheetName val="Cálculo Cía"/>
      <sheetName val="CV-01"/>
      <sheetName val="CV - 02"/>
      <sheetName val="Cuentas seleccionadas"/>
      <sheetName val="ANALISIS"/>
      <sheetName val="Lead"/>
      <sheetName val="Memo"/>
      <sheetName val="Letras y Notas BCRA"/>
      <sheetName val="Dist. seguros total"/>
      <sheetName val="IR e CS Diferidos janeiro 2002"/>
      <sheetName val="P-A Clientes"/>
      <sheetName val="Clientes"/>
      <sheetName val="INV"/>
      <sheetName val="AMORT"/>
      <sheetName val="Q4 SOPC"/>
      <sheetName val="INV SUM"/>
      <sheetName val="M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  <sheetName val="Prueba Global LOCAL"/>
      <sheetName val="Sueldos-Cruce rdo."/>
      <sheetName val="Análisis altas Bienes de uso"/>
      <sheetName val="Bs Uso"/>
      <sheetName val="IIBB"/>
      <sheetName val="analisis"/>
      <sheetName val="Analisis 1-01 a 6-01"/>
      <sheetName val="Previsión Incob."/>
      <sheetName val="Gastos_de_lanzamiento"/>
      <sheetName val="P_G_"/>
      <sheetName val="Conciliaciones_Bancarias"/>
      <sheetName val="IVA_Estimado"/>
      <sheetName val="MO_y_CF"/>
      <sheetName val="Conciliación_Dic-03"/>
      <sheetName val="Revisión_analítica"/>
      <sheetName val="Worksheet_in_5710_Activos_intan"/>
      <sheetName val="Caja"/>
      <sheetName val="Selección partidas que suman"/>
      <sheetName val="Selección_partidas_que_suman"/>
      <sheetName val="Prueba_Global_LOCAL"/>
      <sheetName val="Análisis_altas_Bienes_de_uso"/>
      <sheetName val="Sueldos-Cruce_rdo_"/>
      <sheetName val="Altas"/>
      <sheetName val="Bajas"/>
      <sheetName val="Cruce contable"/>
      <sheetName val="Paraguay"/>
      <sheetName val="Reposición"/>
      <sheetName val="EEA AJUSTADO"/>
      <sheetName val="LUCROBRUTO"/>
      <sheetName val="LLIQUIDO"/>
      <sheetName val="INDICES"/>
      <sheetName val="DUPL.PRAZO.LIQUIDEZ"/>
      <sheetName val="Period Week Lookup"/>
      <sheetName val="FA Movement"/>
      <sheetName val="Remunerac. a pagar"/>
      <sheetName val="Anticipo de sueldos"/>
      <sheetName val="GMP-11"/>
      <sheetName val="GMP-4"/>
      <sheetName val="Ganancias"/>
      <sheetName val="diferencia de cambio"/>
      <sheetName val="vtos_comunes"/>
      <sheetName val="IVA"/>
      <sheetName val="BS 1"/>
      <sheetName val="Sheet11"/>
      <sheetName val="AJUSTES"/>
      <sheetName val="Población"/>
      <sheetName val="Test 2009"/>
    </sheetNames>
    <sheetDataSet>
      <sheetData sheetId="0">
        <row r="1">
          <cell r="F1" t="str">
            <v>30 09 2010</v>
          </cell>
        </row>
      </sheetData>
      <sheetData sheetId="1">
        <row r="1">
          <cell r="F1" t="str">
            <v>30 09 2010</v>
          </cell>
        </row>
      </sheetData>
      <sheetData sheetId="2">
        <row r="1">
          <cell r="F1" t="str">
            <v>30 09 2010</v>
          </cell>
        </row>
      </sheetData>
      <sheetData sheetId="3">
        <row r="1">
          <cell r="F1" t="str">
            <v>30 09 2010</v>
          </cell>
        </row>
      </sheetData>
      <sheetData sheetId="4">
        <row r="1">
          <cell r="F1" t="str">
            <v>30 09 2010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!</v>
          </cell>
        </row>
      </sheetData>
      <sheetData sheetId="28">
        <row r="2">
          <cell r="E2" t="str">
            <v>!</v>
          </cell>
        </row>
      </sheetData>
      <sheetData sheetId="29">
        <row r="2">
          <cell r="E2" t="str">
            <v>!</v>
          </cell>
        </row>
      </sheetData>
      <sheetData sheetId="30">
        <row r="2">
          <cell r="E2" t="str">
            <v>!</v>
          </cell>
        </row>
      </sheetData>
      <sheetData sheetId="31">
        <row r="2">
          <cell r="E2" t="str">
            <v>!</v>
          </cell>
        </row>
      </sheetData>
      <sheetData sheetId="32">
        <row r="2">
          <cell r="E2" t="str">
            <v>!</v>
          </cell>
        </row>
      </sheetData>
      <sheetData sheetId="33">
        <row r="2">
          <cell r="E2" t="str">
            <v>!</v>
          </cell>
        </row>
      </sheetData>
      <sheetData sheetId="34">
        <row r="2">
          <cell r="E2" t="str">
            <v>!</v>
          </cell>
        </row>
      </sheetData>
      <sheetData sheetId="35" refreshError="1"/>
      <sheetData sheetId="36" refreshError="1"/>
      <sheetData sheetId="37">
        <row r="2">
          <cell r="E2" t="str">
            <v>!</v>
          </cell>
        </row>
      </sheetData>
      <sheetData sheetId="38">
        <row r="2">
          <cell r="E2" t="str">
            <v>!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  <sheetName val="Cruce_de_listados_c_GL"/>
      <sheetName val="Resumen_P_A_Clientes"/>
      <sheetName val="Previsión_Incob_"/>
      <sheetName val="Deudores_pendientes_de_fact_"/>
      <sheetName val="Provisión_p_devoluciones"/>
      <sheetName val="Tickmarks_"/>
      <sheetName val="Gastos_de_lanzamiento"/>
      <sheetName val="P_G_"/>
      <sheetName val="Conciliaciones Bancarias"/>
      <sheetName val="Mala Praxis"/>
      <sheetName val="MMA"/>
      <sheetName val="CUENTAS"/>
      <sheetName val="GMP-6"/>
      <sheetName val="IVA Estimado"/>
      <sheetName val="Cruce"/>
      <sheetName val="Movimentação Aplicação"/>
      <sheetName val="Worksheet in   5310 Cuentas por"/>
      <sheetName val="FA Movement"/>
      <sheetName val="PBA GLOBAL Amortizaciones"/>
      <sheetName val="Resumen"/>
      <sheetName val="Provisiones"/>
      <sheetName val="Mantenimiento"/>
      <sheetName val="Acreedores comunes"/>
      <sheetName val="Obra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  <sheetName val="Anexo_Bs_Uso"/>
      <sheetName val="Prueba_Global_Amort_"/>
      <sheetName val="Muebles_y_Utiles"/>
      <sheetName val="Otros_Activos"/>
      <sheetName val="Obras_en_curso"/>
      <sheetName val="Apertura_BU"/>
      <sheetName val="Gastos_de_lanzamiento"/>
      <sheetName val="1_Anexo_Bs_Uso"/>
      <sheetName val="2_PG_Amortizaciones"/>
      <sheetName val="3_Amort_Acelerada"/>
      <sheetName val="4_Instalaciones"/>
      <sheetName val="5_Rodados"/>
      <sheetName val="6_Muebles_y_Utiles"/>
      <sheetName val="7_Informatica"/>
      <sheetName val="8_Telefonia"/>
      <sheetName val="9_Otros_Activos"/>
      <sheetName val="10_Obras_en_curso"/>
      <sheetName val="Analisis_1-01_a_6-01"/>
      <sheetName val="PG_Débito_Fiscal"/>
      <sheetName val="PG_Amortizaciones"/>
      <sheetName val="PG_valor_residual"/>
      <sheetName val="Prueba_Global_LOCAL"/>
      <sheetName val="2_1_01_02_01_06"/>
      <sheetName val="2_1_01_02_01_05"/>
      <sheetName val="LPH_INCE"/>
      <sheetName val="Convenios de pago - Chubut"/>
      <sheetName val="LPH e INCE"/>
      <sheetName val="PG DF"/>
      <sheetName val="GAN-19|2"/>
      <sheetName val="GAN-5|2"/>
      <sheetName val="ene nov 2001"/>
      <sheetName val="PAYROLL"/>
      <sheetName val="Mayor"/>
      <sheetName val="SALDO"/>
      <sheetName val="REPORTE"/>
      <sheetName val="DJJ"/>
      <sheetName val="Intercopany1999.8"/>
      <sheetName val="TB worksheet"/>
      <sheetName val="Intercompany BP"/>
      <sheetName val="Input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  <sheetName val="Créditos_x_vtas"/>
      <sheetName val="Bs_de_cambio"/>
      <sheetName val="Otros_ctos"/>
      <sheetName val="Bs_de_Uso"/>
      <sheetName val="Otros_Activos"/>
      <sheetName val="Cuentas_por_pagar"/>
      <sheetName val="Cargas_Fiscales"/>
      <sheetName val="Otros_Pasivos"/>
      <sheetName val="Gastos_de_operació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  <sheetName val="Cruce de listados c_GL"/>
      <sheetName val="Prueba Global LOCAL"/>
      <sheetName val="Cargas sociales"/>
      <sheetName val="Gastos_de_lanzamiento"/>
      <sheetName val="Tickmarks_"/>
      <sheetName val="Prev_s-cia"/>
      <sheetName val="Conciliaciones_Bancarias"/>
      <sheetName val="Previsión_Incob_"/>
      <sheetName val="CUENTAS"/>
      <sheetName val="Cruce_de_listados_c_GL"/>
      <sheetName val="Prueba_Global_LOCAL"/>
      <sheetName val="vlookup"/>
      <sheetName val="IIBB"/>
      <sheetName val="analisis"/>
      <sheetName val="Cuentas seleccionadas"/>
      <sheetName val="Medical Colombia"/>
      <sheetName val="JE "/>
      <sheetName val="Profit Prorrat"/>
      <sheetName val="Q2.2018"/>
      <sheetName val="Q4.2018"/>
      <sheetName val="Q1.2019"/>
      <sheetName val="Q2.2019"/>
      <sheetName val="Q3.2019"/>
      <sheetName val="Q4.2019"/>
      <sheetName val="Fx Rate"/>
      <sheetName val="calculo convenios maraton 2000"/>
      <sheetName val="Summary"/>
      <sheetName val="caja me"/>
      <sheetName val="Menu y datos"/>
      <sheetName val="CoA"/>
      <sheetName val="Excess Calc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  <sheetName val="Carg. Soc. "/>
      <sheetName val="Prueba Global IIBB"/>
      <sheetName val="IIBB"/>
      <sheetName val="IVA|voucheo"/>
      <sheetName val="Conciliaciones_Bancarias"/>
      <sheetName val="Selección_partidas_que_suman"/>
      <sheetName val="Vouchers_Sept-04"/>
      <sheetName val="MO_y_CF"/>
      <sheetName val="Gastos_de_lanzamiento"/>
      <sheetName val="Detalle de cuentas"/>
      <sheetName val="Previsión Incob"/>
      <sheetName val=""/>
      <sheetName val="Test de Transacciones"/>
      <sheetName val="Sub-selección"/>
      <sheetName val="TITULOS"/>
      <sheetName val="Previsión_Incob"/>
      <sheetName val="Test_de_Transacciones"/>
      <sheetName val="Mvt Imobilizado"/>
      <sheetName val="BG"/>
      <sheetName val="PG"/>
      <sheetName val="Precios_Hoy"/>
      <sheetName val="Precios_Ant"/>
      <sheetName val="BCE MENSUAL"/>
      <sheetName val="713-8|1"/>
      <sheetName val="FY 99"/>
      <sheetName val="Relojes"/>
      <sheetName val="REV_170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  <sheetName val="Bs Uso"/>
      <sheetName val="PG CrF 09-02"/>
      <sheetName val="Gastos de lanzamiento"/>
      <sheetName val="Cartas Banco"/>
      <sheetName val="Prueba Global IIBB"/>
      <sheetName val="GMP-2_11"/>
      <sheetName val="GMP-2_21"/>
      <sheetName val="Previsión_Incob1"/>
      <sheetName val="Previsión_Incob_"/>
      <sheetName val="Detalle_de_cuentas"/>
      <sheetName val="PG_Cs_Sociales"/>
      <sheetName val="Análisis"/>
      <sheetName val="DDJJ"/>
      <sheetName val="analisis"/>
      <sheetName val="GMP-1"/>
      <sheetName val="GMP-5"/>
      <sheetName val="GMP-9"/>
      <sheetName val="GMP-2"/>
      <sheetName val="Conciliaciones Bancarias"/>
      <sheetName val="Selección partidas que suman"/>
      <sheetName val="Precios_Hoy"/>
      <sheetName val="Precios_Ant"/>
      <sheetName val="Conciliaciones_Bancarias"/>
      <sheetName val="Selección_partidas_que_suman"/>
      <sheetName val="Bs_Uso"/>
      <sheetName val="PG_CrF_09-02"/>
      <sheetName val="Gastos_de_lanzamiento"/>
      <sheetName val="Cartas_Banco"/>
      <sheetName val="Prueba_Global_IIBB"/>
      <sheetName val="Carg. Soc. "/>
      <sheetName val="Composición Cuentas para C.F."/>
      <sheetName val="GMP-2_12"/>
      <sheetName val="GMP-2_22"/>
      <sheetName val="Previsión_Incob2"/>
      <sheetName val="Detalle_de_cuentas1"/>
      <sheetName val="Bs_Uso1"/>
      <sheetName val="PG_CrF_09-021"/>
      <sheetName val="Previsión_Incob_1"/>
      <sheetName val="PG_Cs_Sociales1"/>
      <sheetName val="Gastos_de_lanzamiento1"/>
      <sheetName val="Cartas_Banco1"/>
      <sheetName val="Prueba_Global_IIBB1"/>
      <sheetName val="Conciliaciones_Bancarias1"/>
      <sheetName val="Selección_partidas_que_suman1"/>
      <sheetName val="Carg__Soc__"/>
      <sheetName val="Composición_Cuentas_para_C_F_"/>
      <sheetName val="vidautil"/>
      <sheetName val="calculo convenios maraton 2000"/>
      <sheetName val="Evaluación de Errores"/>
      <sheetName val="Memo1"/>
      <sheetName val="EFE"/>
      <sheetName val="EERR"/>
      <sheetName val="713-002}2"/>
      <sheetName val="Previsi? Incob"/>
      <sheetName val="Prueba Global LOC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  <sheetName val="analisis"/>
      <sheetName val="Lead"/>
      <sheetName val="BND PG Sueldos"/>
      <sheetName val="Cs a pagar"/>
      <sheetName val="Vacaciones y SAC"/>
      <sheetName val="Conciliaciones Bancarias"/>
      <sheetName val="Selección partidas que suman"/>
      <sheetName val="713-5_1"/>
      <sheetName val="GMP-2_11"/>
      <sheetName val="GMP-2_21"/>
      <sheetName val="GMP-2_3_11"/>
      <sheetName val="GMP-2_3_21"/>
      <sheetName val="GMP-2_3_31"/>
      <sheetName val="GMP-2_3_41"/>
      <sheetName val="GMP-2_3_51"/>
      <sheetName val="GMP-2_41"/>
      <sheetName val="GMP-2_4_11"/>
      <sheetName val="GMP-2_4_21"/>
      <sheetName val="GMP-2_4_31"/>
      <sheetName val="GMP-2_51"/>
      <sheetName val="GMP-3_11"/>
      <sheetName val="ACT-3_11"/>
      <sheetName val="ACT-3_1_11"/>
      <sheetName val="ACT-3_1_21"/>
      <sheetName val="ACT-3_1_31"/>
      <sheetName val="ACT-3_1_41"/>
      <sheetName val="ACT-3_1_51"/>
      <sheetName val="ACT-3_1_61"/>
      <sheetName val="ACT-3_1_71"/>
      <sheetName val="ACT-3_1_81"/>
      <sheetName val="ACT-3_1_91"/>
      <sheetName val="ACT-3_21"/>
      <sheetName val="GMP-6_11"/>
      <sheetName val="ACT-6_11"/>
      <sheetName val="ACT-6_21"/>
      <sheetName val="GMP-8_11"/>
      <sheetName val="GMP-8_21"/>
      <sheetName val="ACT-14_11"/>
      <sheetName val="GAN-3_19"/>
      <sheetName val="GAN-3_21"/>
      <sheetName val="GAN-3_31"/>
      <sheetName val="GAN-3_3_11"/>
      <sheetName val="GAN-3_41"/>
      <sheetName val="GAN-3_51"/>
      <sheetName val="GAN-3_61"/>
      <sheetName val="GAN-3_71"/>
      <sheetName val="GAN-3_81"/>
      <sheetName val="GAN-3_91"/>
      <sheetName val="GAN-3_101"/>
      <sheetName val="GAN-3_111"/>
      <sheetName val="GAN-3_121"/>
      <sheetName val="GAN-3_131"/>
      <sheetName val="GAN-3_141"/>
      <sheetName val="GAN-3_151"/>
      <sheetName val="GAN-3_161"/>
      <sheetName val="GAN-3_171"/>
      <sheetName val="GAN-3_181"/>
      <sheetName val="Previsión_Incob"/>
      <sheetName val="Folha Pagto"/>
      <sheetName val="Conciliaciones 31-12-09"/>
      <sheetName val="Carg. Soc. "/>
      <sheetName val="Composición Cuentas para C.F."/>
      <sheetName val="Amort"/>
      <sheetName val="Detalle de cuentas"/>
      <sheetName val="BND_PG_Sueldos"/>
      <sheetName val="Cs_a_pagar"/>
      <sheetName val="Vacaciones_y_SAC"/>
      <sheetName val="Conciliaciones_Bancarias"/>
      <sheetName val="Selección_partidas_que_suman"/>
      <sheetName val="Detalle_de_cuentas"/>
      <sheetName val=" ESPN"/>
      <sheetName val="E2 PFA 2001"/>
      <sheetName val="EC PFA 2001"/>
      <sheetName val="E1 PFA 2001"/>
      <sheetName val="MARCAS"/>
      <sheetName val="MO y CF"/>
      <sheetName val="PG"/>
      <sheetName val="Resumen"/>
      <sheetName val="Folha_Pagto"/>
      <sheetName val="Conciliaciones_31-12-09"/>
      <sheetName val="Rem del períod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  <sheetName val="DS__COMERC_"/>
      <sheetName val="Previsión_Incob"/>
      <sheetName val="Pasivo_CCSS"/>
      <sheetName val="Prov__Vacaciones"/>
      <sheetName val="Rep96"/>
      <sheetName val="Hisp"/>
      <sheetName val="PPC reformado"/>
      <sheetName val="Conciliación Dic-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  <sheetName val="Activo"/>
      <sheetName val="Cruce contable"/>
      <sheetName val="Costos"/>
      <sheetName val="DSO Ratio"/>
      <sheetName val="Resumen 31-03-01"/>
      <sheetName val="OP"/>
      <sheetName val="Resumen Previsiones"/>
      <sheetName val="Test de Transacciones"/>
      <sheetName val="EEPN"/>
      <sheetName val="Sub-selección"/>
      <sheetName val="PG DF"/>
      <sheetName val="1_Deudores"/>
      <sheetName val="2_Prevision_Incobrables"/>
      <sheetName val="Conciliaciones_Bancarias"/>
      <sheetName val="PG_CrF_09-02"/>
      <sheetName val="MO_y_CF"/>
      <sheetName val="Transacciones_-_Otros_saldos"/>
      <sheetName val="Saldos_Interco_Dic"/>
      <sheetName val="PG_30-9-04"/>
      <sheetName val="Gastos_de_lanzamiento"/>
      <sheetName val="P-A_Clientes"/>
      <sheetName val="Selección_Altas"/>
      <sheetName val="2_1_01_02_01_06"/>
      <sheetName val="2_1_01_02_01_05"/>
      <sheetName val="VALORES_PUBLICOS"/>
      <sheetName val="Conciliación_Dic-03"/>
      <sheetName val="Previsión_Incob"/>
      <sheetName val="Analisis 1-01 a 6-01"/>
      <sheetName val="pcQueryData"/>
      <sheetName val="IVA"/>
      <sheetName val="Ints dev Mercantil"/>
      <sheetName val="CABLE_SAP"/>
      <sheetName val="pago interes"/>
      <sheetName val="PG_DF"/>
      <sheetName val="Cruce_contable"/>
      <sheetName val="Movimiento"/>
      <sheetName val="EEPN|3"/>
      <sheetName val="Worksheet in 5330 Aging de Clie"/>
      <sheetName val="Balance General-2004"/>
      <sheetName val="CTCOST34 MN TOTAL PROY"/>
      <sheetName val="Test_de_Transacciones"/>
      <sheetName val="DSO_Ratio"/>
      <sheetName val="Resumen_31-03-01"/>
      <sheetName val="Resumen_Previsiones"/>
      <sheetName val="Analisis_1-01_a_6-01"/>
      <sheetName val="DTR"/>
      <sheetName val="B.4.6 Td SUNAT"/>
      <sheetName val="Integraciones"/>
      <sheetName val="ES1"/>
      <sheetName val="nota6.2"/>
      <sheetName val="Ac-Pa"/>
      <sheetName val="CTF|LEASING"/>
      <sheetName val="FINALPHP"/>
      <sheetName val="DIF FAT FEV 01"/>
      <sheetName val="#REF"/>
      <sheetName val="LPH e INCE"/>
      <sheetName val="Sheet2"/>
      <sheetName val="1_Deudores1"/>
      <sheetName val="2_Prevision_Incobrables1"/>
      <sheetName val="Transacciones_-_Otros_saldos1"/>
      <sheetName val="Saldos_Interco_Dic1"/>
      <sheetName val="PG_CrF_09-021"/>
      <sheetName val="Conciliaciones_Bancarias1"/>
      <sheetName val="MO_y_CF1"/>
      <sheetName val="PG_30-9-041"/>
      <sheetName val="Selección_Altas1"/>
      <sheetName val="Gastos_de_lanzamiento1"/>
      <sheetName val="P-A_Clientes1"/>
      <sheetName val="Conciliación_Dic-031"/>
      <sheetName val="2_1_01_02_01_061"/>
      <sheetName val="2_1_01_02_01_051"/>
      <sheetName val="VALORES_PUBLICOS1"/>
      <sheetName val="PG_DF1"/>
      <sheetName val="Previsión_Incob1"/>
      <sheetName val="Cruce_contable1"/>
      <sheetName val="Analisis_1-01_a_6-011"/>
      <sheetName val="DSO_Ratio1"/>
      <sheetName val="Resumen_31-03-011"/>
      <sheetName val="Test_de_Transacciones1"/>
      <sheetName val="Resumen_Previsiones1"/>
      <sheetName val="Worksheet_in_5330_Aging_de_Clie"/>
      <sheetName val="Balance_General-2004"/>
      <sheetName val="DIF_FAT_FEV_01"/>
      <sheetName val="CTCOST34_MN_TOTAL_PROY"/>
      <sheetName val="B_4_6_Td_SUNAT"/>
      <sheetName val="INICIO"/>
      <sheetName val="PATRIMONIO"/>
      <sheetName val="3.INPUT ACT"/>
      <sheetName val="Tablas"/>
      <sheetName val="ANIM"/>
      <sheetName val="0"/>
      <sheetName val="PROVEED"/>
      <sheetName val="Gastos Detallados Opt"/>
      <sheetName val=""/>
      <sheetName val="감가상각누계액"/>
      <sheetName val="6522"/>
      <sheetName val="DATVAR"/>
      <sheetName val="Movimiento de Activo Fijo"/>
      <sheetName val="Prueba Gasto a Nov."/>
      <sheetName val="Retiros"/>
      <sheetName val="REFERENCIADO"/>
      <sheetName val="Listado Final Lima Capex "/>
      <sheetName val="Resultado-2001"/>
      <sheetName val="Asientos"/>
      <sheetName val="Hoja1"/>
      <sheetName val="BD"/>
      <sheetName val="CXP Div"/>
      <sheetName val="BLP"/>
      <sheetName val="CRONOGRAMA"/>
      <sheetName val="ME-CXC"/>
      <sheetName val="ME-RO"/>
      <sheetName val="ILV ALC"/>
      <sheetName val="EOAF_30-9-99"/>
      <sheetName val="Quantity"/>
      <sheetName val="OTR.CRED."/>
      <sheetName val="RESUMEN"/>
      <sheetName val="EEFF"/>
      <sheetName val="ACCT 24050"/>
      <sheetName val="Sheet1"/>
      <sheetName val="Carga de Datos"/>
      <sheetName val="Prueba global - Pasivo"/>
      <sheetName val="Direct Labor Expenses"/>
      <sheetName val="Staff Labor"/>
      <sheetName val="FuE"/>
      <sheetName val="Restrukturierung"/>
      <sheetName val="Eingabesheet"/>
      <sheetName val="Geschäftsvermög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  <sheetName val="Análisis"/>
      <sheetName val="Ds_comerciales"/>
      <sheetName val="BEAL_cronograma"/>
      <sheetName val="Intereses_ANCSOL"/>
      <sheetName val="Intereses_ANCAP"/>
      <sheetName val="Ajuste_ANCAP"/>
      <sheetName val="Ap_Irrev"/>
      <sheetName val="Pasivo_CCSS"/>
      <sheetName val="Prov__Vacaciones"/>
      <sheetName val="back"/>
      <sheetName val="FY 99"/>
      <sheetName val="Gastos de lanza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  <sheetName val="Reposición"/>
      <sheetName val="MMA"/>
      <sheetName val="Resumen"/>
      <sheetName val="P.G."/>
      <sheetName val="P-A Clientes"/>
      <sheetName val="Clientes"/>
      <sheetName val="VPP 2000"/>
      <sheetName val="Prueba Global LOCAL"/>
      <sheetName val="IVA Estimado"/>
      <sheetName val="Intang"/>
      <sheetName val="BG"/>
      <sheetName val="CTF-1"/>
      <sheetName val="Análisis altas Bienes de uso"/>
      <sheetName val="Saldos balance"/>
      <sheetName val="GMP-1"/>
      <sheetName val="GMP-11"/>
      <sheetName val="GMP-5"/>
      <sheetName val="GMP-2"/>
      <sheetName val="GMP-9"/>
      <sheetName val="GMP-4"/>
      <sheetName val="GMP-6"/>
      <sheetName val="Marcas_Estándar"/>
      <sheetName val="PG_Amortizaciones"/>
      <sheetName val="PG_DF"/>
      <sheetName val="FA_Movement"/>
      <sheetName val="Ret_Gan"/>
      <sheetName val="DDJJ_Gcias"/>
      <sheetName val="PG_Sueldos_-_Rdos"/>
      <sheetName val="Sueldos_a_Pagar"/>
      <sheetName val="Selección_Altas"/>
      <sheetName val="Translation"/>
      <sheetName val="Altas"/>
      <sheetName val="Bajas"/>
      <sheetName val="PG del valor Residual"/>
      <sheetName val="PG de Amortizaciones"/>
      <sheetName val="Test de Transacciones"/>
      <sheetName val="Hoja1"/>
      <sheetName val="controles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 inv fisico"/>
      <sheetName val="Detalle de cuentas"/>
      <sheetName val="Bs Uso"/>
      <sheetName val="Gastos de lanzamiento"/>
      <sheetName val="Cash Flow Statement in millions"/>
      <sheetName val="Balance Sheet"/>
      <sheetName val="Schedule-Fixed assets "/>
      <sheetName val="P&amp;L"/>
      <sheetName val="Schedule"/>
      <sheetName val="Previsión Incob."/>
      <sheetName val="PASIVO"/>
      <sheetName val="Life"/>
      <sheetName val="General Information"/>
      <sheetName val="juic"/>
      <sheetName val="Test_de_Transacciones"/>
      <sheetName val="P_G_"/>
      <sheetName val="General_Information"/>
      <sheetName val="IVA|vouche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  <sheetName val="CMA Calculations 31-10-13"/>
      <sheetName val="CMA Selections 31-10-13"/>
      <sheetName val="Selección 31-10-13"/>
      <sheetName val="selección extension 31-12-13"/>
      <sheetName val="Análisis preliminar y final"/>
      <sheetName val="Universo 08-2014"/>
      <sheetName val="CMA Calculations 31-08-14"/>
      <sheetName val="Mus-calculatios 31-08-14"/>
      <sheetName val="selección extension 31-08-14"/>
      <sheetName val="Resumen de la subselecc 08-2014"/>
      <sheetName val="Análisis preliminar 8-2014"/>
      <sheetName val="Líder"/>
      <sheetName val="CxV"/>
      <sheetName val="Worksheet in 8211 Test de trans"/>
      <sheetName val="2.Prueba global DF"/>
      <sheetName val="Test_de_Transacciones"/>
      <sheetName val="P__Global_-_Cargo_a_resultados"/>
      <sheetName val="1__OPs"/>
      <sheetName val="PG_Valor_Residual"/>
      <sheetName val="Gastos_excluídos"/>
      <sheetName val="MMA_Subselección"/>
      <sheetName val="Selección_y_análisis"/>
      <sheetName val="Test_de_transacci__CF"/>
      <sheetName val="FA_Movement"/>
      <sheetName val="Universo_2013"/>
      <sheetName val="CMA_Calculations"/>
      <sheetName val="CMA_Selections"/>
      <sheetName val="Resumen_y_selección"/>
      <sheetName val="Analisis_30-06-04"/>
      <sheetName val="Pagos_al_exterior"/>
      <sheetName val="Mayores_Ctas__Gastos"/>
      <sheetName val="Muestras_Seleccionadas"/>
      <sheetName val="Análisis_"/>
      <sheetName val="Prueba_global_amort_"/>
      <sheetName val="CMA_Calculations_31-10-13"/>
      <sheetName val="CMA_Selections_31-10-13"/>
      <sheetName val="Selección_31-10-13"/>
      <sheetName val="selección_extension_31-12-13"/>
      <sheetName val="Análisis_preliminar_y_final"/>
      <sheetName val="Universo_08-2014"/>
      <sheetName val="CMA_Calculations_31-08-14"/>
      <sheetName val="Mus-calculatios_31-08-14"/>
      <sheetName val="selección_extension_31-08-14"/>
      <sheetName val="Resumen_de_la_subselecc_08-2014"/>
      <sheetName val="Análisis_preliminar_8-2014"/>
      <sheetName val="Sub-selección"/>
      <sheetName val="P-A Clientes"/>
      <sheetName val="Clientes"/>
      <sheetName val="GAN-19|2"/>
      <sheetName val="GAN-5|2"/>
      <sheetName val="Otros Créditos GMP 2"/>
      <sheetName val="saldos al 31.08.05"/>
      <sheetName val="Prueba Global CS"/>
      <sheetName val="Caja y Bcos GMP 1"/>
      <sheetName val="Bienes de Uso GMP 3"/>
      <sheetName val="Recon "/>
      <sheetName val="Confirm"/>
      <sheetName val="Lead"/>
      <sheetName val="PG de Amortizaciones"/>
      <sheetName val="Movimientos"/>
      <sheetName val="BCEHBSL"/>
      <sheetName val="P-A_Clientes"/>
      <sheetName val="2_Prueba_global_DF"/>
      <sheetName val="Ret. y Perc. a pagar"/>
      <sheetName val="Combo Box"/>
      <sheetName val="713-002}2"/>
      <sheetName val="Reintegr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  <sheetName val="DDJJ Gcias"/>
      <sheetName val="Ret Gan"/>
      <sheetName val="PG Cs Sociales"/>
      <sheetName val="GAN-3|1 Prev Inc"/>
      <sheetName val="PG VR"/>
      <sheetName val="PG Amortizaciones"/>
      <sheetName val="FNEE"/>
      <sheetName val="Ley23681"/>
      <sheetName val="Selección partidas que suman"/>
      <sheetName val="Cruce"/>
      <sheetName val="Prov Vacaciones"/>
      <sheetName val="PG"/>
      <sheetName val="Resultado"/>
      <sheetName val="EGRESOS"/>
      <sheetName val="dev.seguros"/>
      <sheetName val="6340 Préstamos LP y Cruce con i"/>
      <sheetName val="Garantías"/>
      <sheetName val="Previsión Anter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  <sheetName val="Conciliación GL"/>
      <sheetName val="Cargo Resultados 30-09-02"/>
      <sheetName val="Resumen"/>
      <sheetName val="713-002}2"/>
      <sheetName val="IIBB"/>
      <sheetName val="Neto Resultante 31.12"/>
      <sheetName val="PG Amortizaciones"/>
      <sheetName val="Alt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  <sheetName val="Selección Altas"/>
      <sheetName val="P. Global - Cargo a resultados"/>
      <sheetName val="corte_de_vtas"/>
      <sheetName val="Cruce_saldos_GL_y_Cta_Cte"/>
      <sheetName val="Analisis_reg_canje"/>
      <sheetName val="Previsión_devoluciones"/>
      <sheetName val="Pub__canje"/>
      <sheetName val="Pub__cash"/>
      <sheetName val="Ds__pendientes_de_facturación"/>
      <sheetName val="Provisión_devoluciones"/>
      <sheetName val="Prev_deudores_incobrables"/>
      <sheetName val="GAN-3|1_Prev_Inc"/>
      <sheetName val="rev_analítica"/>
      <sheetName val="IVA|PG_DF"/>
      <sheetName val="Resumen_altas"/>
      <sheetName val="PG_del_valor_Residual"/>
      <sheetName val="PG_de_Amortizaciones"/>
      <sheetName val="Revisión_analitica"/>
      <sheetName val="Sueldos_y_Cs__Sociales_PG"/>
      <sheetName val="Previsión_Incob"/>
      <sheetName val="Prevision_Incobrables"/>
      <sheetName val="IVA_Estimado"/>
      <sheetName val="P-A_Clientes"/>
      <sheetName val="Activacion_de_intereses__Bs_Uso"/>
      <sheetName val="Resumen_y_Amort_Bajas"/>
      <sheetName val="PG Amortizaciones"/>
      <sheetName val="Confirm"/>
      <sheetName val="Recon "/>
      <sheetName val="Base Data"/>
      <sheetName val="PG"/>
      <sheetName val="Reconciliation Summary"/>
      <sheetName val="P-L"/>
      <sheetName val="Sheet1"/>
      <sheetName val="Cs soc a pagar"/>
      <sheetName val="Bajas"/>
      <sheetName val="Conciliaciones Bancarias"/>
      <sheetName val="Selección partidas que suman"/>
      <sheetName val="Anexo X"/>
      <sheetName val="Anexo I"/>
      <sheetName val="Recon_"/>
      <sheetName val="Conciliaciones_Bancarias"/>
      <sheetName val="Selección_partidas_que_suman"/>
      <sheetName val="Anexo_X"/>
      <sheetName val="Anexo_I"/>
      <sheetName val="PBA GLOBAL Amortizaciones"/>
      <sheetName val="IVA|voucheo"/>
      <sheetName val="Test de transacci. CF"/>
      <sheetName val="GMP-5"/>
      <sheetName val="GMP-2"/>
      <sheetName val="210480260 - Ret IVA RG3164"/>
      <sheetName val="Amarre IVA Acred"/>
      <sheetName val="Prueba valuación"/>
      <sheetName val="MMA Clientes Dic."/>
      <sheetName val="A.Clientes Dic"/>
      <sheetName val="A.Deudores Dic."/>
      <sheetName val="A. Clientes Sep"/>
      <sheetName val="A.Deudores Sep."/>
      <sheetName val="Chrysler Dic"/>
      <sheetName val="GM Dic"/>
      <sheetName val="Ford Dic"/>
      <sheetName val="VW Dic"/>
      <sheetName val="Saldo a Reservar"/>
      <sheetName val="Selecc. Prod Cañeros"/>
      <sheetName val="Resumen Cañeros"/>
      <sheetName val="Revision Cañeros"/>
      <sheetName val="ctacteDic2008- 0809"/>
      <sheetName val="ctacte dic 08 0810"/>
      <sheetName val="Clientes MN"/>
      <sheetName val="Clientes ME"/>
      <sheetName val="ANEXO 8"/>
      <sheetName val="ANEXO 10"/>
      <sheetName val="ANEXO 11"/>
      <sheetName val="Integracion"/>
      <sheetName val="Conciliación"/>
      <sheetName val="Reserva"/>
      <sheetName val="Cobros Posteriores"/>
      <sheetName val=" Lead"/>
      <sheetName val="Integración dic"/>
      <sheetName val="Ligue vs filiales"/>
      <sheetName val="Integración "/>
      <sheetName val="FILIALES"/>
      <sheetName val="Integración"/>
      <sheetName val="Revisión de Cobros Posteriores"/>
      <sheetName val="OCR"/>
      <sheetName val=".1 Integración"/>
      <sheetName val=".2 Pbas Conexión"/>
      <sheetName val=".3 MMA"/>
      <sheetName val=".4 Confirmación"/>
      <sheetName val=".5 Corte"/>
      <sheetName val=".6 Anticipos"/>
      <sheetName val=".7 Reserva de Incobrables"/>
      <sheetName val=".8 Cobros Posteriores"/>
      <sheetName val=".9 Integ. de Cobr. posteriores"/>
      <sheetName val="Tickmarks (2)"/>
      <sheetName val=".2 Pbas coneccion"/>
      <sheetName val=".4 Reserva de Incobrables"/>
      <sheetName val=".5 Cobros Posteriores"/>
      <sheetName val=".6 Integ. de Cobr. posteriores"/>
      <sheetName val="INTERCOMPAÑIAS"/>
      <sheetName val="IMPAC"/>
      <sheetName val="PRESTAMO A ICA"/>
      <sheetName val="PRESTAMO A OCCID"/>
      <sheetName val="INPC "/>
      <sheetName val="EXPECT."/>
      <sheetName val="Amortiz_ej"/>
      <sheetName val="Gastos de lanzamiento"/>
      <sheetName val=".1 Lead"/>
      <sheetName val=".2 Integración"/>
      <sheetName val=".3 Cobr. posteriores"/>
      <sheetName val="1. Lead"/>
      <sheetName val="2. Integracion"/>
      <sheetName val="3. Filiales"/>
      <sheetName val="4. IMPAC"/>
      <sheetName val="5. PRESTAMO A ICA"/>
      <sheetName val="6. PRESTAMO A OCCID"/>
      <sheetName val=".2 Reserva de Incobrables"/>
      <sheetName val=".3 Procedimientos Ctas por Cob"/>
      <sheetName val=".4 Cobros posteriores"/>
      <sheetName val=".5 Miscelaneos"/>
      <sheetName val="Fac y Cred M.TRANSITO"/>
      <sheetName val="Nómina"/>
      <sheetName val="Revision ALTAS"/>
      <sheetName val="Memo"/>
      <sheetName val="LBOLONG"/>
      <sheetName val="TPO"/>
      <sheetName val="GMP-9"/>
      <sheetName val="GMP-1"/>
      <sheetName val="Conciliaciones al 30-11-02"/>
      <sheetName val="18. Armado ME"/>
      <sheetName val="DDJJ Gcias"/>
      <sheetName val="Ret Gan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  <sheetName val="Sheet1"/>
      <sheetName val="Provisiones varias"/>
      <sheetName val="GMP-1"/>
      <sheetName val="GMP-5"/>
      <sheetName val="GMP-9"/>
      <sheetName val="GMP-2"/>
      <sheetName val="Resumen"/>
      <sheetName val="Revisión analitica"/>
      <sheetName val="Previsión Incob"/>
      <sheetName val="Recon "/>
      <sheetName val="Confirm"/>
      <sheetName val="Cruce_con_subdiario"/>
      <sheetName val="Conciliación_GL_con_subm-"/>
      <sheetName val="Fact__impagas"/>
      <sheetName val="Prov_Locales"/>
      <sheetName val="Prov__Sdo__deudor"/>
      <sheetName val="MMA_T_P_O_"/>
      <sheetName val="Prov_Fc"/>
      <sheetName val="PROV_CONVOCATORIA"/>
      <sheetName val="Extensión_TPO"/>
      <sheetName val="Provisión_facturas_a_recibir"/>
      <sheetName val="GAN-3|1_Prev_Inc"/>
      <sheetName val="Detalle_Prov__Locales"/>
      <sheetName val="Detalle_Prov__Canje"/>
      <sheetName val="Anticipos_publ_"/>
      <sheetName val="Cheques_diferidos"/>
      <sheetName val="Prov__Fc__a_recibir"/>
      <sheetName val="OP_a_Entregar"/>
      <sheetName val="Detalle_prov_loc"/>
      <sheetName val="Prov_Fc__a_recibir"/>
      <sheetName val="Bono_Amadeus"/>
      <sheetName val="Prov_dtt_ptransf"/>
      <sheetName val="Sueldos_y_Cs__Sociales_PG"/>
      <sheetName val="Worksheet_in_6110_Cuentas_por_p"/>
      <sheetName val="Test_de_transacci__CF"/>
      <sheetName val=""/>
      <sheetName val="Conciliaciones Bancarias"/>
      <sheetName val="Selección partidas que suman"/>
      <sheetName val="P.G."/>
      <sheetName val="PruebaGlobal"/>
      <sheetName val="Recon_"/>
      <sheetName val="Provisiones_varias"/>
      <sheetName val="Conciliaciones_Bancarias"/>
      <sheetName val="Selección_partidas_que_suman"/>
      <sheetName val="P_G_"/>
      <sheetName val="PG del valor Residual"/>
      <sheetName val="PG de Amortizaciones"/>
      <sheetName val="IVA|voucheo"/>
      <sheetName val="Memo"/>
      <sheetName val="Parámetros"/>
      <sheetName val="General Assumptions"/>
      <sheetName val="Dest Geo"/>
      <sheetName val="MPMs"/>
      <sheetName val="Cartas Banco"/>
      <sheetName val="Bienes de Uso"/>
    </sheetNames>
    <sheetDataSet>
      <sheetData sheetId="0">
        <row r="1">
          <cell r="F1" t="str">
            <v>31/12/08 Prelim.</v>
          </cell>
        </row>
      </sheetData>
      <sheetData sheetId="1" refreshError="1"/>
      <sheetData sheetId="2">
        <row r="1">
          <cell r="F1" t="str">
            <v>31/12/08 Prelim.</v>
          </cell>
        </row>
      </sheetData>
      <sheetData sheetId="3">
        <row r="1">
          <cell r="F1" t="str">
            <v>31/12/08 Prelim.</v>
          </cell>
        </row>
      </sheetData>
      <sheetData sheetId="4">
        <row r="1">
          <cell r="F1" t="str">
            <v>31/12/08 Prelim.</v>
          </cell>
        </row>
      </sheetData>
      <sheetData sheetId="5">
        <row r="1">
          <cell r="F1" t="str">
            <v>31/12/08 Prelim.</v>
          </cell>
        </row>
      </sheetData>
      <sheetData sheetId="6" refreshError="1"/>
      <sheetData sheetId="7"/>
      <sheetData sheetId="8">
        <row r="1">
          <cell r="F1" t="str">
            <v>31/12/08 Prelim.</v>
          </cell>
        </row>
      </sheetData>
      <sheetData sheetId="9">
        <row r="1">
          <cell r="F1" t="str">
            <v>31/12/08 Prelim.</v>
          </cell>
        </row>
      </sheetData>
      <sheetData sheetId="10">
        <row r="1">
          <cell r="F1" t="str">
            <v>31/12/08 Prelim.</v>
          </cell>
        </row>
      </sheetData>
      <sheetData sheetId="11">
        <row r="1">
          <cell r="F1" t="str">
            <v>31/12/08 Prelim.</v>
          </cell>
        </row>
      </sheetData>
      <sheetData sheetId="12">
        <row r="1">
          <cell r="F1" t="str">
            <v>31/12/08 Prelim.</v>
          </cell>
        </row>
      </sheetData>
      <sheetData sheetId="13">
        <row r="1">
          <cell r="F1" t="str">
            <v>31/12/08 Prelim.</v>
          </cell>
        </row>
      </sheetData>
      <sheetData sheetId="14">
        <row r="1">
          <cell r="F1" t="str">
            <v>31/12/08 Prelim.</v>
          </cell>
        </row>
      </sheetData>
      <sheetData sheetId="15" refreshError="1"/>
      <sheetData sheetId="16">
        <row r="1">
          <cell r="F1" t="str">
            <v>31/12/08 Prelim.</v>
          </cell>
        </row>
      </sheetData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  <sheetName val="Sueldos_a_pagar"/>
      <sheetName val="Cs_Soc_a_pagar"/>
      <sheetName val="Prueba_Cs_Soc_"/>
      <sheetName val="Provisión_p_Vacaciones"/>
      <sheetName val="Activación_de_contrib_"/>
      <sheetName val="Prueba_gl__saldos_result_"/>
      <sheetName val="SALDO_CARGAS_SOCIALES"/>
      <sheetName val="Cs__Soc__a_pagar_"/>
      <sheetName val="Provisión_s__SAC"/>
      <sheetName val="Activación_de_contrib_Patron_"/>
      <sheetName val="Worksheet_in_(C)_6410_REMUNERAC"/>
      <sheetName val="Antiguedad "/>
      <sheetName val="Memo"/>
      <sheetName val="1. Sueldos a pagar"/>
      <sheetName val="2. Pres. Cs.Soc."/>
      <sheetName val="3. Cs.Soc. a pagar"/>
      <sheetName val="TCalc"/>
      <sheetName val="4. PG Sueldos"/>
      <sheetName val="5. PG Cs.Soc."/>
      <sheetName val="Umbral PG Cs.Soc."/>
      <sheetName val="6. PG Provisión Vacaciones"/>
      <sheetName val="Umbral PG Prov. Vac."/>
      <sheetName val="Antigüedad "/>
      <sheetName val="Umbral PG Sueldos"/>
      <sheetName val="Umbral PG Resultados"/>
      <sheetName val="Caja"/>
      <sheetName val="Cargas soc."/>
      <sheetName val="Junio 04"/>
      <sheetName val="Clientes"/>
      <sheetName val="IVA|voucheo"/>
      <sheetName val="Limpio"/>
      <sheetName val="Conciliaciones Bancaria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>
        <row r="3">
          <cell r="A3">
            <v>1</v>
          </cell>
        </row>
      </sheetData>
      <sheetData sheetId="38"/>
      <sheetData sheetId="39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  <sheetName val="Información_Sox"/>
      <sheetName val="Seguimiento_de_Cambios_SOX"/>
      <sheetName val="E_O_A_F_"/>
      <sheetName val="Evol_inversiones"/>
      <sheetName val="diferencia_cbio_prest"/>
      <sheetName val="Evolución_ON"/>
      <sheetName val="Balances_Empalme"/>
      <sheetName val="Balances_Pamsa"/>
      <sheetName val="Otras_inversiones"/>
      <sheetName val="Mutuos_Tarshop-AC"/>
      <sheetName val="Prestamos_Interco"/>
      <sheetName val="Fusion_Alto_Invest"/>
      <sheetName val="2133-1_sapsa"/>
      <sheetName val="2233-1_ersa"/>
      <sheetName val="Imp_Gcias"/>
      <sheetName val="amort_mejora_inm"/>
      <sheetName val="amort_sc"/>
      <sheetName val="Conversiones_"/>
      <sheetName val="Prev_x_Desval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  <sheetName val="notas"/>
      <sheetName val="Moneda extranjera"/>
      <sheetName val="Detalle cuadro de gastos"/>
      <sheetName val="SSO"/>
      <sheetName val="Utilidades"/>
      <sheetName val="Prest. Soc."/>
      <sheetName val="Ligues contables"/>
      <sheetName val="EEPN|1"/>
      <sheetName val="CTF-2|1 1|"/>
      <sheetName val="Argentina"/>
      <sheetName val="Cs. soc. a pagar"/>
      <sheetName val="IVA Estimado"/>
      <sheetName val="Analisis P.A. al 31.10.07"/>
      <sheetName val="analisis"/>
      <sheetName val="Ganancias"/>
      <sheetName val="Sub-selección"/>
      <sheetName val="Test de Transacciones"/>
      <sheetName val="Analisis 1-01 a 6-01"/>
      <sheetName val="PL_Def_Numeric_List_01_04"/>
      <sheetName val="Cuentas incluidas"/>
      <sheetName val="CLIENTES_(2)"/>
      <sheetName val="Sheet1_(2)"/>
      <sheetName val="P-A_Clientes"/>
      <sheetName val="Boletas_de_Pago"/>
      <sheetName val="P_G_"/>
      <sheetName val="EMBI+_Brz_vs__Arg"/>
      <sheetName val="Cálculo_Cía"/>
      <sheetName val="Letras_y_Notas_BCRA"/>
      <sheetName val="Ret__y_Perc__a_pagar"/>
      <sheetName val="P_A_Clientes"/>
      <sheetName val="Resumen_y_Amort_Bajas"/>
      <sheetName val="P_Global_Sueldos"/>
      <sheetName val="IVA|PG_DF"/>
      <sheetName val="VPP_2000"/>
      <sheetName val="Totales_por_clientes"/>
      <sheetName val="Clientes_locales_y_exterior"/>
      <sheetName val="Hoja1_(2)"/>
      <sheetName val="PG_Amortizaciones"/>
      <sheetName val="PG_Valor_Residual"/>
      <sheetName val="Previsión_Incob_"/>
      <sheetName val="1__C_Llave"/>
      <sheetName val="PLANILLAS"/>
      <sheetName val="Detalle_cuadro_de_gastos"/>
      <sheetName val="Prest__Soc_"/>
      <sheetName val="Ligues_contables"/>
      <sheetName val="CTF-2|1_1|"/>
      <sheetName val="ORDEN"/>
      <sheetName val="Conciliacion"/>
      <sheetName val="Caja"/>
      <sheetName val="Resumen de Confirmaciones"/>
      <sheetName val="Cruce contable"/>
      <sheetName val="TABLA"/>
      <sheetName val="T&amp;C"/>
      <sheetName val="Links"/>
      <sheetName val="Pasivos omitidos"/>
      <sheetName val="AFIJO"/>
      <sheetName val="#¡REF"/>
      <sheetName val="P-A_Clientes1"/>
      <sheetName val="Ret Gan"/>
      <sheetName val="DDJJ Gcias"/>
      <sheetName val="PopCache"/>
      <sheetName val="IVA_Estimado"/>
      <sheetName val="PASO 2"/>
      <sheetName val="TB"/>
      <sheetName val="LPH e INCE"/>
      <sheetName val="Assumptions"/>
      <sheetName val="Suministro de Muestras"/>
      <sheetName val="Cálculo {3}"/>
      <sheetName val="Resumen {1}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Gz0axc0"/>
      <sheetName val="CLIENTES_(2)1"/>
      <sheetName val="Sheet1_(2)1"/>
      <sheetName val="Boletas_de_Pago1"/>
      <sheetName val="Letras_y_Notas_BCRA1"/>
      <sheetName val="Cálculo_Cía1"/>
      <sheetName val="Ret__y_Perc__a_pagar1"/>
      <sheetName val="IVA|PG_DF1"/>
      <sheetName val="P_A_Clientes1"/>
      <sheetName val="P_G_1"/>
      <sheetName val="Resumen_y_Amort_Bajas1"/>
      <sheetName val="P_Global_Sueldos1"/>
      <sheetName val="VPP_20001"/>
      <sheetName val="Totales_por_clientes1"/>
      <sheetName val="Clientes_locales_y_exterior1"/>
      <sheetName val="Previsión_Incob_1"/>
      <sheetName val="Hoja1_(2)1"/>
      <sheetName val="PG_Amortizaciones1"/>
      <sheetName val="PG_Valor_Residual1"/>
      <sheetName val="IVA_Estimado1"/>
      <sheetName val="1__C_Llave1"/>
      <sheetName val="Cs__soc__a_pagar"/>
      <sheetName val="Test_de_Transacciones"/>
      <sheetName val="Analisis_1-01_a_6-01"/>
      <sheetName val="Moneda_extranjera"/>
      <sheetName val="Pasivos_omitidos"/>
      <sheetName val="PASO_2"/>
      <sheetName val="Resultados PPAL"/>
      <sheetName val="2.1.01.02.01.06"/>
      <sheetName val="2.1.01.02.01.05"/>
      <sheetName val="VALORES PUBLICOS"/>
      <sheetName val="Conciliaciones"/>
      <sheetName val="50370,05"/>
      <sheetName val="Gastos de lanzamiento"/>
      <sheetName val="Bs Uso"/>
      <sheetName val="Macro  Ext"/>
      <sheetName val="P-A_Clientes2"/>
      <sheetName val="Ligues_contables1"/>
      <sheetName val="CTF-2|1_1|1"/>
      <sheetName val="Detalle_cuadro_de_gastos1"/>
      <sheetName val="Prest__Soc_1"/>
      <sheetName val="Cuentas_incluidas"/>
      <sheetName val="Analisis_P_A__al_31_10_07"/>
      <sheetName val="Cruce_contable"/>
      <sheetName val="Resumen_de_Confirmaciones"/>
      <sheetName val="Ret_Gan"/>
      <sheetName val="DDJJ_Gcias"/>
      <sheetName val="LPH_e_INCE"/>
      <sheetName val="Cálculo_{3}"/>
      <sheetName val="Resumen_{1}"/>
      <sheetName val="Resultados_PPAL"/>
      <sheetName val="Quantity"/>
      <sheetName val="Investimentos"/>
      <sheetName val="BALANCES"/>
      <sheetName val="Mp-team 1"/>
      <sheetName val="Ventas CEMSA"/>
      <sheetName val="ComprasCAMMESA"/>
      <sheetName val="Resumen (1)"/>
      <sheetName val="FINALPHP"/>
      <sheetName val="Tabla IPC"/>
      <sheetName val="LPH INCE"/>
      <sheetName val="LIMA-CANTA"/>
      <sheetName val="Saldos balance"/>
      <sheetName val="Act-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  <sheetName val="TPO"/>
      <sheetName val="Prueba gl. saldos result."/>
      <sheetName val="Prueba Global LOCAL"/>
      <sheetName val="GAN-3|1 Prev Inc"/>
      <sheetName val="IIBB"/>
      <sheetName val="PG"/>
      <sheetName val="Previsión Incobrabl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  <sheetName val="MMA"/>
      <sheetName val="Sdos."/>
      <sheetName val="TITULOS"/>
      <sheetName val="525"/>
      <sheetName val="b) vacaciones Argentina"/>
      <sheetName val="CREDITOS"/>
      <sheetName val="IVA"/>
      <sheetName val="saldos al 31.08.05"/>
      <sheetName val="Prueba Global CS"/>
      <sheetName val="IVA|PG DF"/>
      <sheetName val="Pg_VR"/>
      <sheetName val="Pg_Am"/>
      <sheetName val="Altas_totales"/>
      <sheetName val="Altas_o_curso"/>
      <sheetName val="Altas_Bs__Uso"/>
      <sheetName val="Conciliaciones_Bancarias"/>
      <sheetName val="IVA|voucheo"/>
      <sheetName val="VPP"/>
      <sheetName val="ELIM.RESULT."/>
      <sheetName val="Previsión Incob"/>
      <sheetName val="Pagos Cs Sociales"/>
    </sheetNames>
    <sheetDataSet>
      <sheetData sheetId="0">
        <row r="16">
          <cell r="G16">
            <v>1016799.6531133968</v>
          </cell>
        </row>
      </sheetData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16">
          <cell r="G16">
            <v>1016799.6531133968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תוצאות עסקי ביטוח</v>
          </cell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מניות של חברות כלולות</v>
          </cell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הלוואה לחברה כלולה</v>
          </cell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רכישת מניות חברות מתאחדות ע"י חברות בנות שלהם</v>
          </cell>
          <cell r="B21">
            <v>0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מקרקעין, רכוש קבוע ואחר</v>
          </cell>
          <cell r="B22">
            <v>0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רכישת נדל"ן להשקעה</v>
          </cell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רכוש אחר</v>
          </cell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מענקי השקעה שנתקבלו</v>
          </cell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השקעות שוטפות, נטו</v>
          </cell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פעילות שהופסקה</v>
          </cell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הוצאות פיתוח</v>
          </cell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השקעות שאינן שוטפות</v>
          </cell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 xml:space="preserve">רכישות חברות שאוחדו לראשונה </v>
          </cell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מזומנים ממימוש השקעות בחברות שאוחדו בעבר (ב)</v>
          </cell>
          <cell r="B31">
            <v>0</v>
          </cell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רכישת זכויות בחברות מאוחדות</v>
          </cell>
          <cell r="B32">
            <v>0</v>
          </cell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תמורה מסילוק נגזרים</v>
          </cell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ריבית שהתקבלה</v>
          </cell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השקעות שוטפות נטו</v>
          </cell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השקעות שאינן שוטפות</v>
          </cell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הלוואה לחברה כלולה</v>
          </cell>
          <cell r="B41">
            <v>0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מקרקעין, רכוש קבוע, רכוש להשכרה ורכוש אחר</v>
          </cell>
          <cell r="B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תמורה ממכירת זכויות בחברות מאוחדות</v>
          </cell>
          <cell r="B43">
            <v>0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התחיבויות שוטפות</v>
          </cell>
          <cell r="B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התחייבויות שאינן שוטפות</v>
          </cell>
          <cell r="B52">
            <v>0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תשלום עלויות עסקה</v>
          </cell>
          <cell r="B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רכישת מניות החברה (מניות באוצר)</v>
          </cell>
          <cell r="B54">
            <v>0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פעילות שהופסקה</v>
          </cell>
          <cell r="B55">
            <v>0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תשלום התחיבויות בשל חכירה מימונית</v>
          </cell>
          <cell r="B56">
            <v>0</v>
          </cell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דיבידנד ששולם ע"י החברה</v>
          </cell>
          <cell r="B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דיבידנד ששולם לבעמ"נ חיצוניים בחברות מאוחדות</v>
          </cell>
          <cell r="B59">
            <v>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/>
          <cell r="E61"/>
        </row>
        <row r="62">
          <cell r="A62" t="str">
            <v>התחייבויות שוטפות</v>
          </cell>
          <cell r="B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התחייבויות שאינן שוטפות</v>
          </cell>
          <cell r="B63">
            <v>0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הנפקת ניירות ערך ניתנים להמרה</v>
          </cell>
          <cell r="B64">
            <v>0</v>
          </cell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מכירת מניות החברה באוצר</v>
          </cell>
          <cell r="B65">
            <v>0</v>
          </cell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תמורה ממימוש אופציות למניות</v>
          </cell>
          <cell r="B66">
            <v>0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הנפקת מניות בחברה</v>
          </cell>
          <cell r="B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הנפקת מניות ע"י חברות מתאחדות</v>
          </cell>
          <cell r="B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השפעת תנודות בשער החליפין על יתרות מזומנים</v>
          </cell>
          <cell r="B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יתרת מזומנים ושווי מזומנים לתחילת התקופה</v>
          </cell>
          <cell r="B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יתרת מזומנים ושווי מזומנים לסוף התקופה</v>
          </cell>
          <cell r="B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בניכוי דיב' שנתקבל מאותן חברות</v>
          </cell>
          <cell r="B91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הפחתה של נכסים לא מוחשיים</v>
          </cell>
          <cell r="B92">
            <v>0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הפסד (ביטול הפסד) מירידת ערך רכוש קבוע</v>
          </cell>
          <cell r="B93">
            <v>0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הפסד (ביטול הפסד) מירידת ערך נכסים לא מוחשיים</v>
          </cell>
          <cell r="B94">
            <v>0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הפסד מירידת ערך מוניטין</v>
          </cell>
          <cell r="B95">
            <v>0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הפסד מירידת ערך נכסים מסווגים מוחזקים למכירה</v>
          </cell>
          <cell r="B96">
            <v>0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הפחתת רכוש קבוע והוצאות נדחות</v>
          </cell>
          <cell r="B97">
            <v>0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 xml:space="preserve">הפרשה לחומ"ס  </v>
          </cell>
          <cell r="B98">
            <v>0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הפסד/רווח הון ממימוש השקעות ורכוש קבוע נטו</v>
          </cell>
          <cell r="B99">
            <v>0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עלויות מימון</v>
          </cell>
          <cell r="B100">
            <v>0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הוצאות מסים על ההכנסה</v>
          </cell>
          <cell r="B101">
            <v>0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מס הכנסה ששולם, נטו</v>
          </cell>
          <cell r="B102">
            <v>0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שינוי בשווי הוגן של נדל"ן להשקעה</v>
          </cell>
          <cell r="B103">
            <v>0</v>
          </cell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ירידה/עליית ערך ני"ע מוחזקים למכירה</v>
          </cell>
          <cell r="B104">
            <v>0</v>
          </cell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תוצאות מגזר שפעילותו הופסקה</v>
          </cell>
          <cell r="B106">
            <v>0</v>
          </cell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עסקאות תשלום מבוסס מניות שסולקו במניות</v>
          </cell>
          <cell r="B107">
            <v>0</v>
          </cell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/>
          <cell r="E110"/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(גידול)  קיטון בחייבים ויתרות חובה</v>
          </cell>
          <cell r="B112">
            <v>0</v>
          </cell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(גידול) קיטון בלקוחות</v>
          </cell>
          <cell r="B113">
            <v>0</v>
          </cell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(גידול) קיטון במלאי  לזמן ארוך</v>
          </cell>
          <cell r="B115">
            <v>0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שינוי בהפרשות ובהטבות לעובדים</v>
          </cell>
          <cell r="B116">
            <v>0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גידול (קיטון) בספקים</v>
          </cell>
          <cell r="B117">
            <v>0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גידול (קיטון)  בזכאים ויתרות זכות</v>
          </cell>
          <cell r="B118">
            <v>0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גידול (קיטון)  בהכנסות נדחות לז"א</v>
          </cell>
          <cell r="B119">
            <v>0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גידול (קיטון)  בהתחייבויות אחרות לז"א</v>
          </cell>
          <cell r="B120">
            <v>0</v>
          </cell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/>
          <cell r="E126"/>
        </row>
        <row r="127">
          <cell r="D127"/>
          <cell r="E127"/>
        </row>
        <row r="128">
          <cell r="A128" t="str">
            <v>הון חוזר</v>
          </cell>
          <cell r="B128">
            <v>0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פקדונות והלוואות לזמן ארוך</v>
          </cell>
          <cell r="B129">
            <v>0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השקעות במניות של חברות מוחזקות</v>
          </cell>
          <cell r="B130">
            <v>0</v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השקעות אחרות כולל נגזרים</v>
          </cell>
          <cell r="B131">
            <v>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רכוש קבוע, מקרקעין, רכוש אחר והוצאות נדחות</v>
          </cell>
          <cell r="B132">
            <v>0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התחייבויות ארוכות מועד</v>
          </cell>
          <cell r="B133">
            <v>0</v>
          </cell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זכויות מיעוט</v>
          </cell>
          <cell r="B134">
            <v>0</v>
          </cell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תקבולים ע"ח מניות בחברת בת</v>
          </cell>
          <cell r="B136">
            <v>0</v>
          </cell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  <sheetName val="גלובקול_"/>
      <sheetName val="ג'מיני_שותפות_1"/>
      <sheetName val="ג'נרל_מהנדסים"/>
      <sheetName val="דיאיסי_BV"/>
      <sheetName val="דיאיסי_אנרגיה"/>
      <sheetName val="דיאיסי_הלוואות"/>
      <sheetName val="ד_אי_סי_קומיוניקיישן"/>
      <sheetName val="דיאיסי_תקשורת"/>
      <sheetName val="מפעלי_נייר"/>
      <sheetName val="סאיטקס_ויז'ן"/>
      <sheetName val="פי_אי_סי"/>
      <sheetName val="פי_אי_סי__מימון"/>
      <sheetName val="קן_טק"/>
      <sheetName val="תבל_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  <sheetName val="RESUMEN_"/>
      <sheetName val="Maipu_1300"/>
      <sheetName val="Libertador_498"/>
      <sheetName val="Madero_1020"/>
      <sheetName val="Costero_A"/>
      <sheetName val="Costero_B"/>
      <sheetName val="Costero_Dique_4"/>
      <sheetName val="Reconquista_823"/>
      <sheetName val="Suipacha_664"/>
      <sheetName val="Av__de_Mayo_589"/>
      <sheetName val="Av__Madero_940"/>
      <sheetName val="Libertador_602"/>
      <sheetName val="Sarmiento_517"/>
      <sheetName val="Intercontinental_Plaza"/>
      <sheetName val="Alsina_934"/>
      <sheetName val="Constitucion_1111"/>
      <sheetName val="Rivadavia__2774"/>
      <sheetName val="A_P__Park"/>
      <sheetName val="Coch_Maipu_1300"/>
      <sheetName val="Coch_Madero1020"/>
      <sheetName val="Coch_Costero_&quot;A&quot;"/>
      <sheetName val="Coch_Suipacha_664_"/>
      <sheetName val="Coch_Av__Mayo_589"/>
      <sheetName val="Coch_Inter"/>
      <sheetName val="ANEXO_A"/>
      <sheetName val="RESUMEN_1"/>
      <sheetName val="Maipu_13001"/>
      <sheetName val="Libertador_4981"/>
      <sheetName val="Madero_10201"/>
      <sheetName val="Costero_A1"/>
      <sheetName val="Costero_B1"/>
      <sheetName val="Costero_Dique_41"/>
      <sheetName val="Reconquista_8231"/>
      <sheetName val="Suipacha_6641"/>
      <sheetName val="Av__de_Mayo_5891"/>
      <sheetName val="Av__Madero_9401"/>
      <sheetName val="Libertador_6021"/>
      <sheetName val="Sarmiento_5171"/>
      <sheetName val="Intercontinental_Plaza1"/>
      <sheetName val="Alsina_9341"/>
      <sheetName val="Constitucion_11111"/>
      <sheetName val="Rivadavia__27741"/>
      <sheetName val="A_P__Park1"/>
      <sheetName val="Coch_Maipu_13001"/>
      <sheetName val="Coch_Madero10201"/>
      <sheetName val="Coch_Costero_&quot;A&quot;1"/>
      <sheetName val="Coch_Suipacha_664_1"/>
      <sheetName val="Coch_Av__Mayo_5891"/>
      <sheetName val="Coch_Inter1"/>
      <sheetName val="ANEXO_A1"/>
      <sheetName val="RESUMEN_2"/>
      <sheetName val="Maipu_13002"/>
      <sheetName val="Libertador_4982"/>
      <sheetName val="Madero_10202"/>
      <sheetName val="Costero_A2"/>
      <sheetName val="Costero_B2"/>
      <sheetName val="Costero_Dique_42"/>
      <sheetName val="Reconquista_8232"/>
      <sheetName val="Suipacha_6642"/>
      <sheetName val="Av__de_Mayo_5892"/>
      <sheetName val="Av__Madero_9402"/>
      <sheetName val="Libertador_6022"/>
      <sheetName val="Sarmiento_5172"/>
      <sheetName val="Intercontinental_Plaza2"/>
      <sheetName val="Alsina_9342"/>
      <sheetName val="Constitucion_11112"/>
      <sheetName val="Rivadavia__27742"/>
      <sheetName val="A_P__Park2"/>
      <sheetName val="Coch_Maipu_13002"/>
      <sheetName val="Coch_Madero10202"/>
      <sheetName val="Coch_Costero_&quot;A&quot;2"/>
      <sheetName val="Coch_Suipacha_664_2"/>
      <sheetName val="Coch_Av__Mayo_5892"/>
      <sheetName val="Coch_Inter2"/>
      <sheetName val="ANEXO_A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  <sheetName val="Hoja1_(2)"/>
      <sheetName val="Solped_Toda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CTF_2004"/>
      <sheetName val="U-V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  <sheetName val="Análisis"/>
      <sheetName val="BASE_1702"/>
      <sheetName val="ANEXO_&quot;A&quot;_AXI2"/>
      <sheetName val="CALAMORT_AXI2"/>
      <sheetName val="CALAMORT_HIST2"/>
      <sheetName val="ANEXO_&quot;A&quot;_HISTORICO2"/>
      <sheetName val="PREV_98_MANDADA_REAL_ENE-FEB2"/>
      <sheetName val="MACRO_PARA_MOVDIR2"/>
      <sheetName val="MACRO_PARA_CTA_EXPLOTACION2"/>
      <sheetName val="DAR_FORMATO2"/>
      <sheetName val="MACRO_PARA_AXI2"/>
      <sheetName val="MACRO_PARA_IIBB2"/>
      <sheetName val="CTF_20042"/>
      <sheetName val="Cross_Bdr1"/>
      <sheetName val="Cycle_Time_Graph1"/>
      <sheetName val="A_Distribuir1"/>
      <sheetName val="DP_DG_Regioes_SP"/>
      <sheetName val="Abertura_DG"/>
      <sheetName val="DRE_Multiformato_M"/>
      <sheetName val="DRE_Multiformato_AC"/>
      <sheetName val="DRE_Multiformato_LOJAS"/>
      <sheetName val="DRE_Multiformato_AC_LOJAS"/>
      <sheetName val="DRE_Multiformato_DIVISÃO"/>
      <sheetName val="DRE_Multiformato_AC_DIVISÃO"/>
      <sheetName val="Graficos_CENTRO_NORTE"/>
      <sheetName val="DOCS_Super"/>
      <sheetName val="Indicadores_DP"/>
      <sheetName val="DP_DG"/>
      <sheetName val="Graficos_CENTRO_SUL"/>
      <sheetName val="Estoques_Dias_Piores_per"/>
      <sheetName val="MC_ABERT"/>
      <sheetName val="Proc_Trab"/>
      <sheetName val="Retrieve_TB"/>
      <sheetName val="Espagne"/>
      <sheetName val="Graficos_SÃO_PAULO"/>
      <sheetName val="List"/>
      <sheetName val="DG"/>
      <sheetName val="Sheet1"/>
      <sheetName val="17__Non_consolidated_stock"/>
      <sheetName val="Parameters"/>
      <sheetName val="990915"/>
      <sheetName val="Assets"/>
      <sheetName val="MB_MC"/>
      <sheetName val="AUDITORIA"/>
      <sheetName val="General_Data"/>
      <sheetName val="BD_BANCOS"/>
      <sheetName val="cad_lojas"/>
      <sheetName val="BD_CIDADE_SP"/>
      <sheetName val="BD_capa_lojas"/>
      <sheetName val="MES"/>
      <sheetName val="BD_VARA"/>
      <sheetName val="BPM_SCV_TBL_LOJA"/>
      <sheetName val="FG_-_IFRS"/>
      <sheetName val="CENTRAL_CONTÁBIL5"/>
      <sheetName val="Pass_DP"/>
      <sheetName val="N_clientes"/>
      <sheetName val="NC"/>
      <sheetName val="Liabilities"/>
      <sheetName val="Accounts"/>
      <sheetName val="Plano_de_Contas"/>
      <sheetName val="TB_Log"/>
      <sheetName val="CONSOLIDADO"/>
      <sheetName val="CONTAS"/>
      <sheetName val="CONTROLE_DE_GESTÃO5"/>
      <sheetName val="CPFC"/>
      <sheetName val="CPMF"/>
      <sheetName val="Base_CC"/>
      <sheetName val="Dias_de_Estoques"/>
      <sheetName val="Dias_de_Estoques_dosp_Hiper_PGC"/>
      <sheetName val="Dias_de_Estoques_dosp_Hiper_PER"/>
      <sheetName val="Dias_de_Estoques_dosp_Hiper_BAZ"/>
      <sheetName val="Dias_de_Estoques_dosp_Hiper_ELE"/>
      <sheetName val="Dias_de_Estoques_dosp_Hiper_TEX"/>
      <sheetName val="MB"/>
      <sheetName val="critérios"/>
      <sheetName val="DIREÇÃO"/>
      <sheetName val="OD_Ajuste_Loja_v1"/>
      <sheetName val="OD_Ajuste_Loja"/>
      <sheetName val="BDSELIC"/>
      <sheetName val="EBIT"/>
      <sheetName val="EBIT_sp"/>
      <sheetName val="EBIT_AC_sp"/>
      <sheetName val="Hist_Result"/>
      <sheetName val="Lista_Empresas"/>
      <sheetName val="Qual_Estoq"/>
      <sheetName val="Base_de_Dados_Planilha"/>
      <sheetName val="FINANCEIRO"/>
      <sheetName val="FOCCAR"/>
      <sheetName val="FOLHA_DE_PAGAMENTO5"/>
      <sheetName val="Gastos_Gerais"/>
      <sheetName val="Investimentos"/>
      <sheetName val="CADASTRO"/>
      <sheetName val="1494-726974"/>
      <sheetName val="Lista_com_Siglas"/>
      <sheetName val="Preços"/>
      <sheetName val="MAXIGARANTIA"/>
      <sheetName val="MB_MC_sp"/>
      <sheetName val="Margem_Br_dosp_Hiper_"/>
      <sheetName val="MC"/>
      <sheetName val="Ajuste_França5"/>
      <sheetName val="Total_Brasil"/>
      <sheetName val="Resumo_Indic"/>
      <sheetName val="1__P-L"/>
      <sheetName val="SALDO"/>
      <sheetName val="14__Fixed_assets"/>
      <sheetName val="13__Intangible_assets"/>
      <sheetName val="Quebras_dosp_Hiper"/>
      <sheetName val="Param"/>
      <sheetName val="Perdas_RG"/>
      <sheetName val="PI"/>
      <sheetName val="CONTROL"/>
      <sheetName val="LIVROS_FISCAIS5"/>
      <sheetName val="1494-762109"/>
      <sheetName val="1494-762111"/>
      <sheetName val="1494-762113"/>
      <sheetName val="1494-759614"/>
      <sheetName val="1494-743747"/>
      <sheetName val="1494-726991"/>
      <sheetName val="1494-760718"/>
      <sheetName val="1494-760720"/>
      <sheetName val="1494-760722"/>
      <sheetName val="1494-561494008"/>
      <sheetName val="1494-760731(04)"/>
      <sheetName val="1494-761306"/>
      <sheetName val="Prev_Cx_BCN_fev"/>
      <sheetName val="Responsável"/>
      <sheetName val="Belgique"/>
      <sheetName val="Hyper_Esp"/>
      <sheetName val="Super_Esp"/>
      <sheetName val="C&amp;C_Fr"/>
      <sheetName val="Proxi_Fr"/>
      <sheetName val="Super_Fr"/>
      <sheetName val="Grece"/>
      <sheetName val="Hyper_Bel)"/>
      <sheetName val="Hyper_Gr"/>
      <sheetName val="Hyper_It"/>
      <sheetName val="Italie"/>
      <sheetName val="Pologne"/>
      <sheetName val="Potugal"/>
      <sheetName val="IND"/>
      <sheetName val="Slovaquie"/>
      <sheetName val="Suisse"/>
      <sheetName val="Super_Bel"/>
      <sheetName val="Super_Gr"/>
      <sheetName val="Super_It"/>
      <sheetName val="RepTch"/>
      <sheetName val="Turquie"/>
      <sheetName val="source_LC"/>
      <sheetName val="source_EUR"/>
      <sheetName val="SEGUROS"/>
      <sheetName val="Tb_Perdas"/>
      <sheetName val="Cadastro_Lojas"/>
      <sheetName val="EMPRESA"/>
      <sheetName val="Thales"/>
      <sheetName val="TODOS_OS_TICKET´S"/>
      <sheetName val="PT_1024623"/>
      <sheetName val="Actividades"/>
      <sheetName val="ESP_SAP"/>
      <sheetName val="1. Analítico"/>
      <sheetName val="Resumen INC"/>
      <sheetName val="RoXDataTables"/>
      <sheetName val="Sumas y Saldos"/>
      <sheetName val="RECIPES"/>
      <sheetName val="1.1 Soporte Eliminaciones"/>
      <sheetName val="Consol"/>
      <sheetName val="BASE_1703"/>
      <sheetName val="ANEXO_&quot;A&quot;_AXI3"/>
      <sheetName val="CALAMORT_AXI3"/>
      <sheetName val="CALAMORT_HIST3"/>
      <sheetName val="ANEXO_&quot;A&quot;_HISTORICO3"/>
      <sheetName val="PREV_98_MANDADA_REAL_ENE-FEB3"/>
      <sheetName val="MACRO_PARA_MOVDIR3"/>
      <sheetName val="MACRO_PARA_CTA_EXPLOTACION3"/>
      <sheetName val="DAR_FORMATO3"/>
      <sheetName val="MACRO_PARA_AXI3"/>
      <sheetName val="MACRO_PARA_IIBB3"/>
      <sheetName val="Cross_Bdr2"/>
      <sheetName val="Cycle_Time_Graph2"/>
      <sheetName val="CTF_20043"/>
      <sheetName val="A_Distribuir2"/>
      <sheetName val="SYSTUC12.99"/>
      <sheetName val="BASE_1704"/>
      <sheetName val="ANEXO_&quot;A&quot;_AXI4"/>
      <sheetName val="CALAMORT_AXI4"/>
      <sheetName val="CALAMORT_HIST4"/>
      <sheetName val="ANEXO_&quot;A&quot;_HISTORICO4"/>
      <sheetName val="PREV_98_MANDADA_REAL_ENE-FEB4"/>
      <sheetName val="MACRO_PARA_MOVDIR4"/>
      <sheetName val="MACRO_PARA_CTA_EXPLOTACION4"/>
      <sheetName val="DAR_FORMATO4"/>
      <sheetName val="MACRO_PARA_AXI4"/>
      <sheetName val="MACRO_PARA_IIBB4"/>
      <sheetName val="Cross_Bdr3"/>
      <sheetName val="Cycle_Time_Graph3"/>
      <sheetName val="CTF_20044"/>
      <sheetName val="A_Distribuir3"/>
      <sheetName val="ESP_SAP1"/>
      <sheetName val="Resumen_INC"/>
      <sheetName val="Sumas_y_Saldos"/>
      <sheetName val="1__Analítico"/>
      <sheetName val="1_1_Soporte_Eliminaciones"/>
      <sheetName val="SYSTUC12_99"/>
      <sheetName val="concssa"/>
      <sheetName val="Ambiental"/>
      <sheetName val="Difem"/>
      <sheetName val="Chile"/>
      <sheetName val="Colombia"/>
      <sheetName val="AIC"/>
      <sheetName val="Servimak"/>
      <sheetName val="B1. ESF"/>
      <sheetName val="B3. Notas ESF"/>
      <sheetName val="lead"/>
      <sheetName val="EOAF_30-9-99"/>
      <sheetName val="prod-pt-el"/>
      <sheetName val="P06 Data"/>
      <sheetName val="ESP_SAP2"/>
      <sheetName val="Resumen_INC1"/>
      <sheetName val="Sumas_y_Saldos1"/>
      <sheetName val="1__Analítico1"/>
      <sheetName val="Hoja Llave"/>
      <sheetName val="Dados"/>
      <sheetName val="DADPS"/>
      <sheetName val="semanais"/>
      <sheetName val="INVESTISSEMENTS"/>
      <sheetName val="Referências"/>
      <sheetName val="Retrieve"/>
      <sheetName val="BASE_1705"/>
      <sheetName val="Linha do Tempo do Projeto"/>
      <sheetName val="xref"/>
      <sheetName val="intereses"/>
      <sheetName val="IUSA"/>
      <sheetName val="Rosario"/>
      <sheetName val="Taym"/>
      <sheetName val="Trieco, Ext."/>
      <sheetName val="UTES ARG"/>
      <sheetName val="FINANCIERO"/>
      <sheetName val="Route, Volume &amp; Margin"/>
      <sheetName val="a1 - income statement"/>
      <sheetName val="B1__ESF"/>
      <sheetName val="B3__Notas_ESF"/>
      <sheetName val="cc"/>
      <sheetName val="Datos"/>
      <sheetName val="A"/>
      <sheetName val="ANEXO_&quot;A&quot;_AXI5"/>
      <sheetName val="CALAMORT_AXI5"/>
      <sheetName val="CALAMORT_HIST5"/>
      <sheetName val="ANEXO_&quot;A&quot;_HISTORICO5"/>
      <sheetName val="PREV_98_MANDADA_REAL_ENE-FEB5"/>
      <sheetName val="MACRO_PARA_MOVDIR5"/>
      <sheetName val="MACRO_PARA_CTA_EXPLOTACION5"/>
      <sheetName val="DAR_FORMATO5"/>
      <sheetName val="MACRO_PARA_AXI5"/>
      <sheetName val="MACRO_PARA_IIBB5"/>
      <sheetName val="CTF_20045"/>
      <sheetName val="Cross_Bdr4"/>
      <sheetName val="Cycle_Time_Graph4"/>
      <sheetName val="A_Distribuir4"/>
      <sheetName val="ESP_SAP3"/>
      <sheetName val="Resumen_INC2"/>
      <sheetName val="1__Analítico2"/>
      <sheetName val="BASE_1706"/>
      <sheetName val="Linha_do_Tempo_do_Projeto"/>
      <sheetName val="Hoja_Llave"/>
      <sheetName val="Driver_Data_B2022 (2)"/>
      <sheetName val="Master"/>
      <sheetName val="IMPACopc5A"/>
      <sheetName val="BCE"/>
      <sheetName val="Report 1"/>
      <sheetName val="Rappel"/>
      <sheetName val="PLJ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1">
          <cell r="C11" t="str">
            <v>$</v>
          </cell>
        </row>
      </sheetData>
      <sheetData sheetId="83">
        <row r="11">
          <cell r="C11" t="str">
            <v>$</v>
          </cell>
        </row>
      </sheetData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>
        <row r="11">
          <cell r="C11" t="str">
            <v>$</v>
          </cell>
        </row>
      </sheetData>
      <sheetData sheetId="95">
        <row r="11">
          <cell r="C11" t="str">
            <v>$</v>
          </cell>
        </row>
      </sheetData>
      <sheetData sheetId="96">
        <row r="11">
          <cell r="C11" t="str">
            <v>$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  <sheetName val="רוה_300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  <sheetName val="Result_x_Activ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  <sheetName val="CM05-3|12"/>
      <sheetName val="bandas_ene2010"/>
      <sheetName val="Datos"/>
      <sheetName val="Apoio"/>
      <sheetName val="762-9|4 Julius Bar Inv"/>
      <sheetName val="Cars"/>
      <sheetName val="Farm_B"/>
      <sheetName val="3. Evol. Susc."/>
      <sheetName val="Tablas Gráficos"/>
      <sheetName val="Bridge Resultado"/>
      <sheetName val="Bridge Ventas"/>
      <sheetName val="Liques"/>
      <sheetName val="Deuda Bancaria (2)"/>
      <sheetName val="ligues"/>
      <sheetName val="razão"/>
      <sheetName val="lançamentos"/>
      <sheetName val="CONTROL2"/>
      <sheetName val="CONTROL"/>
      <sheetName val="ESP SAP"/>
      <sheetName val="CriteriosAsigSEDE"/>
      <sheetName val="Pallet_info4"/>
      <sheetName val="Holdings_Revenue4"/>
      <sheetName val="Pallet_Volume4"/>
      <sheetName val="Cycle_Time_info4"/>
      <sheetName val="Cycle_Time_Graph4"/>
      <sheetName val="Financial_Info4"/>
      <sheetName val="Ret_&amp;_Iss_info4"/>
      <sheetName val="__4"/>
      <sheetName val="___4"/>
      <sheetName val="Cross_Bdr4"/>
      <sheetName val="Print_Ret_to_iss_&amp;_Cross_Bdr4"/>
      <sheetName val="Print_Sales_N_A_&amp;_EVA4"/>
      <sheetName val="Print_Work_Cap_&amp;_Debt_Tot_Ass4"/>
      <sheetName val="Print_Times_Int_Earn_&amp;_Net_Pro4"/>
      <sheetName val="FS_C_V"/>
      <sheetName val="ESP_SAP_20091"/>
      <sheetName val="SAP_20101"/>
      <sheetName val="MAQ_Y_EQ_-ROS_1"/>
      <sheetName val="Tributos_diferidos_Conso1"/>
      <sheetName val="Tributos_diferidos_aging_ANG1"/>
      <sheetName val="Tributos_diferidos_aging_UMA1"/>
      <sheetName val="Emprestimos_aging_C1"/>
      <sheetName val="NOTA_1-2-31"/>
      <sheetName val="Current_Book_to_Tax1"/>
      <sheetName val="Comp_x_Hotel_x_Semana1"/>
      <sheetName val="bandas_ene20101"/>
      <sheetName val="apertura_de_gastos1"/>
      <sheetName val="6120_VAT__WHT_GL_Accounts_WHT_S"/>
      <sheetName val="Pivot_table_maker"/>
      <sheetName val="EOAF 03-02 AxI"/>
      <sheetName val="BALANCE RESUMIDO"/>
      <sheetName val="HO Marketing"/>
      <sheetName val="DOH TOTAL"/>
      <sheetName val="ADD PL MONTHLY"/>
      <sheetName val="ADC PL MONTHLY"/>
      <sheetName val="762-9|4_Julius_Bar_Inv"/>
      <sheetName val="REPOMOEFMON"/>
      <sheetName val="RefG"/>
      <sheetName val="IRR sponsor"/>
      <sheetName val="ACM IMPUESTOS"/>
      <sheetName val="3__Evol__Susc_"/>
      <sheetName val="Tablas_Gráficos"/>
      <sheetName val="Bridge_Resultado"/>
      <sheetName val="Bridge_Ventas"/>
      <sheetName val="Ventas  11-2018"/>
      <sheetName val="Compras  11-2018"/>
      <sheetName val="bs. de uso"/>
      <sheetName val="DOH_TOTAL"/>
      <sheetName val="ADD_PL_MONTHLY"/>
      <sheetName val="ADC_PL_MONTHLY"/>
      <sheetName val="ITC"/>
      <sheetName val="BCEHBSL"/>
      <sheetName val="concil-1208"/>
      <sheetName val="Pallet_info5"/>
      <sheetName val="Holdings_Revenue5"/>
      <sheetName val="Pallet_Volume5"/>
      <sheetName val="Cycle_Time_info5"/>
      <sheetName val="Cycle_Time_Graph5"/>
      <sheetName val="Financial_Info5"/>
      <sheetName val="Ret_&amp;_Iss_info5"/>
      <sheetName val="__5"/>
      <sheetName val="___5"/>
      <sheetName val="Cross_Bdr5"/>
      <sheetName val="Print_Ret_to_iss_&amp;_Cross_Bdr5"/>
      <sheetName val="Print_Sales_N_A_&amp;_EVA5"/>
      <sheetName val="Print_Work_Cap_&amp;_Debt_Tot_Ass5"/>
      <sheetName val="Print_Times_Int_Earn_&amp;_Net_Pro5"/>
      <sheetName val="ESP_SAP_20092"/>
      <sheetName val="SAP_20102"/>
      <sheetName val="MAQ_Y_EQ_-ROS_2"/>
      <sheetName val="Tributos_diferidos_Conso2"/>
      <sheetName val="Tributos_diferidos_aging_ANG2"/>
      <sheetName val="Tributos_diferidos_aging_UMA2"/>
      <sheetName val="Emprestimos_aging_C2"/>
      <sheetName val="Current_Book_to_Tax2"/>
      <sheetName val="NOTA_1-2-32"/>
      <sheetName val="Comp_x_Hotel_x_Semana2"/>
      <sheetName val="bandas_ene20102"/>
      <sheetName val="apertura_de_gastos2"/>
      <sheetName val="6120_VAT__WHT_GL_Accounts_WHT_1"/>
      <sheetName val="Pivot_table_maker1"/>
      <sheetName val="FS_C_V1"/>
      <sheetName val="762-9|4_Julius_Bar_Inv1"/>
      <sheetName val="ESP_SAP"/>
      <sheetName val="Deuda_Bancaria_(2)"/>
      <sheetName val="IRR_sponsor"/>
      <sheetName val="ACM_IMPUESTOS"/>
      <sheetName val="HO_Marketing"/>
      <sheetName val="HOJA"/>
      <sheetName val="art64 cons"/>
      <sheetName val="c r b"/>
      <sheetName val="Seasonality"/>
      <sheetName val="Labour Summary"/>
      <sheetName val="OTR.CRED."/>
      <sheetName val="COSREF"/>
      <sheetName val="colocaciones"/>
      <sheetName val="Recálculo de vacaciones"/>
      <sheetName val="Ventas__11-2018"/>
      <sheetName val="Compras__11-2018"/>
      <sheetName val="Pallet_info6"/>
      <sheetName val="Holdings_Revenue6"/>
      <sheetName val="Pallet_Volume6"/>
      <sheetName val="Cycle_Time_info6"/>
      <sheetName val="Cycle_Time_Graph6"/>
      <sheetName val="Financial_Info6"/>
      <sheetName val="Ret_&amp;_Iss_info6"/>
      <sheetName val="__6"/>
      <sheetName val="___6"/>
      <sheetName val="Cross_Bdr6"/>
      <sheetName val="Print_Ret_to_iss_&amp;_Cross_Bdr6"/>
      <sheetName val="Print_Sales_N_A_&amp;_EVA6"/>
      <sheetName val="Print_Work_Cap_&amp;_Debt_Tot_Ass6"/>
      <sheetName val="Print_Times_Int_Earn_&amp;_Net_Pro6"/>
      <sheetName val="Tablas_Gráficos1"/>
      <sheetName val="Bridge_Resultado1"/>
      <sheetName val="Bridge_Ventas1"/>
      <sheetName val="3__Evol__Susc_1"/>
      <sheetName val="DOH_TOTAL1"/>
      <sheetName val="ADD_PL_MONTHLY1"/>
      <sheetName val="ADC_PL_MONTHLY1"/>
      <sheetName val="ESP_SAP1"/>
      <sheetName val="Deuda_Bancaria_(2)1"/>
      <sheetName val="HO_Marketing1"/>
      <sheetName val="Ventas__11-20181"/>
      <sheetName val="Compras__11-20181"/>
      <sheetName val="IMPUTS"/>
      <sheetName val="CALCULOS"/>
      <sheetName val="DR4 Pop 1Q04"/>
      <sheetName val="Conciliacioon ret SUSS"/>
      <sheetName val="ACUMULADO"/>
      <sheetName val="Hoja1"/>
      <sheetName val="CIT Atento Brasil_0320"/>
      <sheetName val="CIT Atento Brasil_0920"/>
      <sheetName val="CIT R Brasil_0320"/>
      <sheetName val="CIT SCP_0320"/>
      <sheetName val="CIT R Brasil_0920"/>
      <sheetName val="CIT SCP_0920"/>
      <sheetName val="CIT Interfile Serviços_032020"/>
      <sheetName val="CIT Interfile_0920"/>
      <sheetName val="CIT Interservicer_032020"/>
      <sheetName val="CIT Interservicer_0920"/>
      <sheetName val="Dados"/>
      <sheetName val="anexoa"/>
      <sheetName val="Dot.-Rem"/>
      <sheetName val="Presupuesto Anual"/>
      <sheetName val="Auxiliar de Inventarios"/>
      <sheetName val="EOAF_03-02_AxI"/>
      <sheetName val="BALANCE_RESUMIDO"/>
      <sheetName val="bs__de_uso"/>
      <sheetName val="3.INPUT ACT"/>
      <sheetName val="promes"/>
      <sheetName val="gan-3|1 prev inc"/>
      <sheetName val="Fig3"/>
      <sheetName val="Fig4"/>
      <sheetName val="clean"/>
      <sheetName val="BuilupInic"/>
      <sheetName val="analisis 1-01 a 6-01"/>
      <sheetName val="B"/>
      <sheetName val="0| LIV GERA (PBC)"/>
      <sheetName val="ESP_SAP_20093"/>
      <sheetName val="SAP_20103"/>
      <sheetName val="Tributos_diferidos_Conso3"/>
      <sheetName val="Tributos_diferidos_aging_ANG3"/>
      <sheetName val="Tributos_diferidos_aging_UMA3"/>
      <sheetName val="Emprestimos_aging_C3"/>
      <sheetName val="MAQ_Y_EQ_-ROS_3"/>
      <sheetName val="Current_Book_to_Tax3"/>
      <sheetName val="NOTA_1-2-33"/>
      <sheetName val="Comp_x_Hotel_x_Semana3"/>
      <sheetName val="bandas_ene20103"/>
      <sheetName val="apertura_de_gastos3"/>
      <sheetName val="6120_VAT__WHT_GL_Accounts_WHT_2"/>
      <sheetName val="Pivot_table_maker2"/>
      <sheetName val="Sumas y Saldos"/>
      <sheetName val="INDICE-TR"/>
      <sheetName val="DOH"/>
      <sheetName val="NOV"/>
      <sheetName val="IRR_sponsor1"/>
      <sheetName val="ACM_IMPUESTOS1"/>
      <sheetName val="Labour_Summary"/>
      <sheetName val="EEFF HISTORICOS "/>
      <sheetName val="Cover"/>
      <sheetName val="BG DIC 2002"/>
      <sheetName val="Base"/>
      <sheetName val="4-RCDP-2001"/>
      <sheetName val="c_r_b"/>
      <sheetName val="TOTAL BCAS"/>
      <sheetName val="Pnl-10"/>
      <sheetName val="20"/>
      <sheetName val="3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F-8(FSA)"/>
      <sheetName val="L"/>
      <sheetName val="M MM"/>
      <sheetName val="10"/>
      <sheetName val="30a"/>
      <sheetName val="30-Note"/>
      <sheetName val="U-2"/>
      <sheetName val="DEF 2004"/>
      <sheetName val="C-VI-4C (Gts Admon)"/>
      <sheetName val="Base de Datos"/>
      <sheetName val="Cifras Año Anterior"/>
      <sheetName val="Inicio"/>
      <sheetName val="C-VI-4B (Gts Fijos)"/>
      <sheetName val="Cifras Presupuesto"/>
      <sheetName val="C-VI-4A (Gts Variables)"/>
      <sheetName val="A Distribuir"/>
      <sheetName val="Workings-AUD"/>
      <sheetName val="TYQ"/>
      <sheetName val="1"/>
      <sheetName val="16"/>
      <sheetName val="50"/>
      <sheetName val="Pallet_info7"/>
      <sheetName val="Holdings_Revenue7"/>
      <sheetName val="Pallet_Volume7"/>
      <sheetName val="Cycle_Time_info7"/>
      <sheetName val="Cycle_Time_Graph7"/>
      <sheetName val="Financial_Info7"/>
      <sheetName val="Ret_&amp;_Iss_info7"/>
      <sheetName val="__7"/>
      <sheetName val="___7"/>
      <sheetName val="Cross_Bdr7"/>
      <sheetName val="Print_Ret_to_iss_&amp;_Cross_Bdr7"/>
      <sheetName val="Print_Sales_N_A_&amp;_EVA7"/>
      <sheetName val="Print_Work_Cap_&amp;_Debt_Tot_Ass7"/>
      <sheetName val="Print_Times_Int_Earn_&amp;_Net_Pro7"/>
      <sheetName val="MAQ_Y_EQ_-ROS_4"/>
      <sheetName val="Tributos_diferidos_Conso4"/>
      <sheetName val="Tributos_diferidos_aging_ANG4"/>
      <sheetName val="Tributos_diferidos_aging_UMA4"/>
      <sheetName val="Emprestimos_aging_C4"/>
      <sheetName val="ESP_SAP_20094"/>
      <sheetName val="SAP_20104"/>
      <sheetName val="Comp_x_Hotel_x_Semana4"/>
      <sheetName val="Current_Book_to_Tax4"/>
      <sheetName val="NOTA_1-2-34"/>
      <sheetName val="apertura_de_gastos4"/>
      <sheetName val="bandas_ene20104"/>
      <sheetName val="6120_VAT__WHT_GL_Accounts_WHT_3"/>
      <sheetName val="Pivot_table_maker3"/>
      <sheetName val="FS_C_V2"/>
      <sheetName val="762-9|4_Julius_Bar_Inv2"/>
      <sheetName val="Pallet_info8"/>
      <sheetName val="Holdings_Revenue8"/>
      <sheetName val="Pallet_Volume8"/>
      <sheetName val="Cycle_Time_info8"/>
      <sheetName val="Cycle_Time_Graph8"/>
      <sheetName val="Financial_Info8"/>
      <sheetName val="Ret_&amp;_Iss_info8"/>
      <sheetName val="__8"/>
      <sheetName val="___8"/>
      <sheetName val="Cross_Bdr8"/>
      <sheetName val="Print_Ret_to_iss_&amp;_Cross_Bdr8"/>
      <sheetName val="Print_Sales_N_A_&amp;_EVA8"/>
      <sheetName val="Print_Work_Cap_&amp;_Debt_Tot_Ass8"/>
      <sheetName val="Print_Times_Int_Earn_&amp;_Net_Pro8"/>
      <sheetName val="MAQ_Y_EQ_-ROS_5"/>
      <sheetName val="ESP_SAP_20095"/>
      <sheetName val="SAP_20105"/>
      <sheetName val="Tributos_diferidos_Conso5"/>
      <sheetName val="Tributos_diferidos_aging_ANG5"/>
      <sheetName val="Tributos_diferidos_aging_UMA5"/>
      <sheetName val="Emprestimos_aging_C5"/>
      <sheetName val="NOTA_1-2-35"/>
      <sheetName val="Current_Book_to_Tax5"/>
      <sheetName val="Comp_x_Hotel_x_Semana5"/>
      <sheetName val="bandas_ene20105"/>
      <sheetName val="apertura_de_gastos5"/>
      <sheetName val="6120_VAT__WHT_GL_Accounts_WHT_4"/>
      <sheetName val="Pivot_table_maker4"/>
      <sheetName val="Deuda_Bancaria_(2)2"/>
      <sheetName val="Tablas_Gráficos2"/>
      <sheetName val="Bridge_Resultado2"/>
      <sheetName val="Bridge_Ventas2"/>
      <sheetName val="FS_C_V3"/>
      <sheetName val="ESP_SAP2"/>
      <sheetName val="762-9|4_Julius_Bar_Inv3"/>
      <sheetName val="3__Evol__Susc_2"/>
      <sheetName val="DOH_TOTAL2"/>
      <sheetName val="ADD_PL_MONTHLY2"/>
      <sheetName val="ADC_PL_MONTHLY2"/>
      <sheetName val="HO_Marketing2"/>
      <sheetName val="IRR_sponsor2"/>
      <sheetName val="EOAF_03-02_AxI1"/>
      <sheetName val="BALANCE_RESUMIDO1"/>
      <sheetName val="ACM_IMPUESTOS2"/>
      <sheetName val="Ventas__11-20182"/>
      <sheetName val="Compras__11-20182"/>
      <sheetName val="bs__de_uso1"/>
      <sheetName val="DR4_Pop_1Q04"/>
      <sheetName val="art64_cons"/>
      <sheetName val="OTR_CRED_"/>
      <sheetName val="Sumas_y_Saldos"/>
      <sheetName val="Cross_Bdr9"/>
      <sheetName val="Cycle_Time_Graph9"/>
      <sheetName val="Pallet_info9"/>
      <sheetName val="Holdings_Revenue9"/>
      <sheetName val="Pallet_Volume9"/>
      <sheetName val="Cycle_Time_info9"/>
      <sheetName val="Financial_Info9"/>
      <sheetName val="Ret_&amp;_Iss_info9"/>
      <sheetName val="__9"/>
      <sheetName val="___9"/>
      <sheetName val="Print_Ret_to_iss_&amp;_Cross_Bdr9"/>
      <sheetName val="Print_Sales_N_A_&amp;_EVA9"/>
      <sheetName val="Print_Work_Cap_&amp;_Debt_Tot_Ass9"/>
      <sheetName val="Print_Times_Int_Earn_&amp;_Net_Pro9"/>
      <sheetName val="MAQ_Y_EQ_-ROS_6"/>
      <sheetName val="ESP_SAP_20096"/>
      <sheetName val="SAP_20106"/>
      <sheetName val="Tributos_diferidos_Conso6"/>
      <sheetName val="Tributos_diferidos_aging_ANG6"/>
      <sheetName val="Tributos_diferidos_aging_UMA6"/>
      <sheetName val="Emprestimos_aging_C6"/>
      <sheetName val="NOTA_1-2-36"/>
      <sheetName val="Current_Book_to_Tax6"/>
      <sheetName val="Comp_x_Hotel_x_Semana6"/>
      <sheetName val="bandas_ene20106"/>
      <sheetName val="apertura_de_gastos6"/>
      <sheetName val="6120_VAT__WHT_GL_Accounts_WHT_5"/>
      <sheetName val="Pivot_table_maker5"/>
      <sheetName val="Deuda_Bancaria_(2)3"/>
      <sheetName val="Tablas_Gráficos3"/>
      <sheetName val="Bridge_Resultado3"/>
      <sheetName val="Bridge_Ventas3"/>
      <sheetName val="FS_C_V4"/>
      <sheetName val="ESP_SAP3"/>
      <sheetName val="762-9|4_Julius_Bar_Inv4"/>
      <sheetName val="3__Evol__Susc_3"/>
      <sheetName val="DOH_TOTAL3"/>
      <sheetName val="ADD_PL_MONTHLY3"/>
      <sheetName val="ADC_PL_MONTHLY3"/>
      <sheetName val="HO_Marketing3"/>
      <sheetName val="IRR_sponsor3"/>
      <sheetName val="EOAF_03-02_AxI2"/>
      <sheetName val="BALANCE_RESUMIDO2"/>
      <sheetName val="ACM_IMPUESTOS3"/>
      <sheetName val="Ventas__11-20183"/>
      <sheetName val="Compras__11-20183"/>
      <sheetName val="bs__de_uso2"/>
      <sheetName val="DR4_Pop_1Q041"/>
      <sheetName val="art64_cons1"/>
      <sheetName val="c_r_b1"/>
      <sheetName val="Labour_Summary1"/>
      <sheetName val="OTR_CRED_1"/>
      <sheetName val="Sumas_y_Saldos1"/>
      <sheetName val="maerev"/>
      <sheetName val="REFERENCIADO"/>
      <sheetName val="Tango AN 31-12-02"/>
      <sheetName val="Download 11_12_02"/>
      <sheetName val="FLS_Clients_to_ESS_Regions"/>
      <sheetName val="TESTE"/>
      <sheetName val="CIT_Atento_Brasil_0320"/>
      <sheetName val="CIT_Atento_Brasil_0920"/>
      <sheetName val="CIT_R_Brasil_0320"/>
      <sheetName val="CIT_SCP_0320"/>
      <sheetName val="CIT_R_Brasil_0920"/>
      <sheetName val="CIT_SCP_0920"/>
      <sheetName val="CIT_Interfile_Serviços_032020"/>
      <sheetName val="CIT_Interfile_0920"/>
      <sheetName val="CIT_Interservicer_032020"/>
      <sheetName val="CIT_Interservicer_0920"/>
      <sheetName val="Recálculo_de_vacaciones"/>
      <sheetName val="Recálculo_de_vacaciones1"/>
      <sheetName val="CIT_Atento_Brasil_03201"/>
      <sheetName val="CIT_Atento_Brasil_09201"/>
      <sheetName val="CIT_R_Brasil_03201"/>
      <sheetName val="CIT_SCP_03201"/>
      <sheetName val="CIT_R_Brasil_09201"/>
      <sheetName val="CIT_SCP_09201"/>
      <sheetName val="CIT_Interfile_Serviços_0320201"/>
      <sheetName val="CIT_Interfile_09201"/>
      <sheetName val="CIT_Interservicer_0320201"/>
      <sheetName val="CIT_Interservicer_09201"/>
      <sheetName val="Perdidas fiscales y exces"/>
      <sheetName val="Inv Acciones"/>
      <sheetName val="Indemnizaciones"/>
      <sheetName val="Calculo limite - Opcion 1 y 2"/>
      <sheetName val="Listas"/>
      <sheetName val="Basic Input"/>
      <sheetName val="ipc"/>
      <sheetName val="SICORE"/>
      <sheetName val="Bce SySaldos Inicial"/>
      <sheetName val="Cross_Bdr10"/>
      <sheetName val="Cycle_Time_Graph10"/>
      <sheetName val="Pallet_info10"/>
      <sheetName val="Holdings_Revenue10"/>
      <sheetName val="Pallet_Volume10"/>
      <sheetName val="Cycle_Time_info10"/>
      <sheetName val="Financial_Info10"/>
      <sheetName val="Ret_&amp;_Iss_info10"/>
      <sheetName val="__10"/>
      <sheetName val="___10"/>
      <sheetName val="Print_Ret_to_iss_&amp;_Cross_Bdr10"/>
      <sheetName val="Print_Sales_N_A_&amp;_EVA10"/>
      <sheetName val="Print_Work_Cap_&amp;_Debt_Tot_Ass10"/>
      <sheetName val="Print_Times_Int_Earn_&amp;_Net_Pr10"/>
      <sheetName val="MAQ_Y_EQ_-ROS_7"/>
      <sheetName val="ESP_SAP_20097"/>
      <sheetName val="SAP_20107"/>
      <sheetName val="Tributos_diferidos_Conso7"/>
      <sheetName val="Tributos_diferidos_aging_ANG7"/>
      <sheetName val="Tributos_diferidos_aging_UMA7"/>
      <sheetName val="Emprestimos_aging_C7"/>
      <sheetName val="NOTA_1-2-37"/>
      <sheetName val="Current_Book_to_Tax7"/>
      <sheetName val="Comp_x_Hotel_x_Semana7"/>
      <sheetName val="bandas_ene20107"/>
      <sheetName val="apertura_de_gastos7"/>
      <sheetName val="6120_VAT__WHT_GL_Accounts_WHT_6"/>
      <sheetName val="Pivot_table_maker6"/>
      <sheetName val="Deuda_Bancaria_(2)4"/>
      <sheetName val="Tablas_Gráficos4"/>
      <sheetName val="Bridge_Resultado4"/>
      <sheetName val="Bridge_Ventas4"/>
      <sheetName val="FS_C_V5"/>
      <sheetName val="ESP_SAP4"/>
      <sheetName val="762-9|4_Julius_Bar_Inv5"/>
      <sheetName val="3__Evol__Susc_4"/>
      <sheetName val="DOH_TOTAL4"/>
      <sheetName val="ADD_PL_MONTHLY4"/>
      <sheetName val="ADC_PL_MONTHLY4"/>
      <sheetName val="HO_Marketing4"/>
      <sheetName val="IRR_sponsor4"/>
      <sheetName val="EOAF_03-02_AxI3"/>
      <sheetName val="BALANCE_RESUMIDO3"/>
      <sheetName val="ACM_IMPUESTOS4"/>
      <sheetName val="Ventas__11-20184"/>
      <sheetName val="Compras__11-20184"/>
      <sheetName val="bs__de_uso3"/>
      <sheetName val="DR4_Pop_1Q042"/>
      <sheetName val="art64_cons2"/>
      <sheetName val="c_r_b2"/>
      <sheetName val="Labour_Summary2"/>
      <sheetName val="OTR_CRED_2"/>
      <sheetName val="Sumas_y_Saldos2"/>
      <sheetName val="Cover Page"/>
      <sheetName val="IVA Compras"/>
      <sheetName val="products annual"/>
      <sheetName val="DIA03"/>
      <sheetName val="DRW08"/>
      <sheetName val="03.Depósitos a Plazos a Dic"/>
      <sheetName val="Flete 104"/>
      <sheetName val="#REF"/>
      <sheetName val="ACTINT"/>
      <sheetName val="empvin2"/>
      <sheetName val="GYp"/>
      <sheetName val="rei"/>
      <sheetName val="ocxc"/>
      <sheetName val="ocxp"/>
      <sheetName val="imye"/>
      <sheetName val="Results from Nov 98"/>
      <sheetName val="산근"/>
      <sheetName val="DATA GRAFICAS"/>
      <sheetName val="Data &amp; Calc's"/>
      <sheetName val="BASERENT"/>
      <sheetName val="NOMISPS"/>
      <sheetName val="PAGOS DIRECTOS"/>
      <sheetName val="BASE DATOS"/>
      <sheetName val="GENERAL LEDGER ACCOUNT"/>
      <sheetName val="DEBIT NOTES"/>
      <sheetName val="PAYROLL"/>
      <sheetName val="GERMANY"/>
      <sheetName val="TABLE LCA"/>
      <sheetName val="TABLE HOUSING CONT."/>
      <sheetName val="CAYMAN ISLANDS"/>
      <sheetName val="EEFF_HISTORICOS_"/>
      <sheetName val="Auxiliar_de_Inventarios"/>
      <sheetName val="Imob custo"/>
      <sheetName val="Pallet_info12"/>
      <sheetName val="Holdings_Revenue12"/>
      <sheetName val="Pallet_Volume12"/>
      <sheetName val="Cycle_Time_info12"/>
      <sheetName val="Cycle_Time_Graph12"/>
      <sheetName val="Financial_Info12"/>
      <sheetName val="Ret_&amp;_Iss_info12"/>
      <sheetName val="__12"/>
      <sheetName val="___12"/>
      <sheetName val="Cross_Bdr12"/>
      <sheetName val="Print_Ret_to_iss_&amp;_Cross_Bdr12"/>
      <sheetName val="Print_Sales_N_A_&amp;_EVA12"/>
      <sheetName val="Print_Work_Cap_&amp;_Debt_Tot_Ass12"/>
      <sheetName val="Print_Times_Int_Earn_&amp;_Net_Pr12"/>
      <sheetName val="ESP_SAP_20099"/>
      <sheetName val="SAP_20109"/>
      <sheetName val="Tributos_diferidos_Conso9"/>
      <sheetName val="Tributos_diferidos_aging_ANG9"/>
      <sheetName val="Tributos_diferidos_aging_UMA9"/>
      <sheetName val="Emprestimos_aging_C9"/>
      <sheetName val="MAQ_Y_EQ_-ROS_9"/>
      <sheetName val="NOTA_1-2-39"/>
      <sheetName val="Current_Book_to_Tax9"/>
      <sheetName val="Comp_x_Hotel_x_Semana9"/>
      <sheetName val="bandas_ene20109"/>
      <sheetName val="apertura_de_gastos9"/>
      <sheetName val="6120_VAT__WHT_GL_Accounts_WHT_8"/>
      <sheetName val="Pivot_table_maker8"/>
      <sheetName val="Deuda_Bancaria_(2)6"/>
      <sheetName val="FS_C_V7"/>
      <sheetName val="Tablas_Gráficos6"/>
      <sheetName val="Bridge_Resultado6"/>
      <sheetName val="Bridge_Ventas6"/>
      <sheetName val="ESP_SAP6"/>
      <sheetName val="762-9|4_Julius_Bar_Inv7"/>
      <sheetName val="3__Evol__Susc_6"/>
      <sheetName val="DOH_TOTAL6"/>
      <sheetName val="ADD_PL_MONTHLY6"/>
      <sheetName val="ADC_PL_MONTHLY6"/>
      <sheetName val="HO_Marketing6"/>
      <sheetName val="Ventas__11-20186"/>
      <sheetName val="Compras__11-20186"/>
      <sheetName val="IRR_sponsor6"/>
      <sheetName val="ACM_IMPUESTOS6"/>
      <sheetName val="EOAF_03-02_AxI5"/>
      <sheetName val="BALANCE_RESUMIDO5"/>
      <sheetName val="bs__de_uso5"/>
      <sheetName val="c_r_b4"/>
      <sheetName val="DR4_Pop_1Q044"/>
      <sheetName val="art64_cons4"/>
      <sheetName val="Labour_Summary4"/>
      <sheetName val="OTR_CRED_4"/>
      <sheetName val="Sumas_y_Saldos4"/>
      <sheetName val="Dot_-Rem1"/>
      <sheetName val="Presupuesto_Anual1"/>
      <sheetName val="0|_LIV_GERA_(PBC)1"/>
      <sheetName val="Conciliacioon_ret_SUSS1"/>
      <sheetName val="Pallet_info11"/>
      <sheetName val="Holdings_Revenue11"/>
      <sheetName val="Pallet_Volume11"/>
      <sheetName val="Cycle_Time_info11"/>
      <sheetName val="Cycle_Time_Graph11"/>
      <sheetName val="Financial_Info11"/>
      <sheetName val="Ret_&amp;_Iss_info11"/>
      <sheetName val="__11"/>
      <sheetName val="___11"/>
      <sheetName val="Cross_Bdr11"/>
      <sheetName val="Print_Ret_to_iss_&amp;_Cross_Bdr11"/>
      <sheetName val="Print_Sales_N_A_&amp;_EVA11"/>
      <sheetName val="Print_Work_Cap_&amp;_Debt_Tot_Ass11"/>
      <sheetName val="Print_Times_Int_Earn_&amp;_Net_Pr11"/>
      <sheetName val="ESP_SAP_20098"/>
      <sheetName val="SAP_20108"/>
      <sheetName val="Tributos_diferidos_Conso8"/>
      <sheetName val="Tributos_diferidos_aging_ANG8"/>
      <sheetName val="Tributos_diferidos_aging_UMA8"/>
      <sheetName val="Emprestimos_aging_C8"/>
      <sheetName val="MAQ_Y_EQ_-ROS_8"/>
      <sheetName val="NOTA_1-2-38"/>
      <sheetName val="Current_Book_to_Tax8"/>
      <sheetName val="Comp_x_Hotel_x_Semana8"/>
      <sheetName val="bandas_ene20108"/>
      <sheetName val="apertura_de_gastos8"/>
      <sheetName val="6120_VAT__WHT_GL_Accounts_WHT_7"/>
      <sheetName val="Pivot_table_maker7"/>
      <sheetName val="Deuda_Bancaria_(2)5"/>
      <sheetName val="FS_C_V6"/>
      <sheetName val="Tablas_Gráficos5"/>
      <sheetName val="Bridge_Resultado5"/>
      <sheetName val="Bridge_Ventas5"/>
      <sheetName val="ESP_SAP5"/>
      <sheetName val="762-9|4_Julius_Bar_Inv6"/>
      <sheetName val="3__Evol__Susc_5"/>
      <sheetName val="DOH_TOTAL5"/>
      <sheetName val="ADD_PL_MONTHLY5"/>
      <sheetName val="ADC_PL_MONTHLY5"/>
      <sheetName val="HO_Marketing5"/>
      <sheetName val="Ventas__11-20185"/>
      <sheetName val="Compras__11-20185"/>
      <sheetName val="IRR_sponsor5"/>
      <sheetName val="ACM_IMPUESTOS5"/>
      <sheetName val="EOAF_03-02_AxI4"/>
      <sheetName val="BALANCE_RESUMIDO4"/>
      <sheetName val="bs__de_uso4"/>
      <sheetName val="c_r_b3"/>
      <sheetName val="DR4_Pop_1Q043"/>
      <sheetName val="art64_cons3"/>
      <sheetName val="Labour_Summary3"/>
      <sheetName val="OTR_CRED_3"/>
      <sheetName val="Sumas_y_Saldos3"/>
      <sheetName val="Dot_-Rem"/>
      <sheetName val="Presupuesto_Anual"/>
      <sheetName val="0|_LIV_GERA_(PBC)"/>
      <sheetName val="Conciliacioon_ret_SUSS"/>
      <sheetName val="Pallet_info14"/>
      <sheetName val="Holdings_Revenue14"/>
      <sheetName val="Pallet_Volume14"/>
      <sheetName val="Cycle_Time_info14"/>
      <sheetName val="Cycle_Time_Graph14"/>
      <sheetName val="Financial_Info14"/>
      <sheetName val="Ret_&amp;_Iss_info14"/>
      <sheetName val="__14"/>
      <sheetName val="___14"/>
      <sheetName val="Cross_Bdr14"/>
      <sheetName val="Print_Ret_to_iss_&amp;_Cross_Bdr14"/>
      <sheetName val="Print_Sales_N_A_&amp;_EVA14"/>
      <sheetName val="Print_Work_Cap_&amp;_Debt_Tot_Ass14"/>
      <sheetName val="Print_Times_Int_Earn_&amp;_Net_Pr14"/>
      <sheetName val="ESP_SAP_200911"/>
      <sheetName val="SAP_201011"/>
      <sheetName val="Tributos_diferidos_Conso11"/>
      <sheetName val="Tributos_diferidos_aging_ANG11"/>
      <sheetName val="Tributos_diferidos_aging_UMA11"/>
      <sheetName val="Emprestimos_aging_C11"/>
      <sheetName val="MAQ_Y_EQ_-ROS_11"/>
      <sheetName val="NOTA_1-2-311"/>
      <sheetName val="Current_Book_to_Tax11"/>
      <sheetName val="Comp_x_Hotel_x_Semana11"/>
      <sheetName val="bandas_ene201011"/>
      <sheetName val="apertura_de_gastos11"/>
      <sheetName val="6120_VAT__WHT_GL_Accounts_WHT10"/>
      <sheetName val="Pivot_table_maker10"/>
      <sheetName val="Deuda_Bancaria_(2)8"/>
      <sheetName val="Tablas_Gráficos8"/>
      <sheetName val="Bridge_Resultado8"/>
      <sheetName val="Bridge_Ventas8"/>
      <sheetName val="FS_C_V9"/>
      <sheetName val="ESP_SAP8"/>
      <sheetName val="762-9|4_Julius_Bar_Inv9"/>
      <sheetName val="3__Evol__Susc_8"/>
      <sheetName val="DOH_TOTAL8"/>
      <sheetName val="ADD_PL_MONTHLY8"/>
      <sheetName val="ADC_PL_MONTHLY8"/>
      <sheetName val="HO_Marketing8"/>
      <sheetName val="IRR_sponsor8"/>
      <sheetName val="EOAF_03-02_AxI7"/>
      <sheetName val="BALANCE_RESUMIDO7"/>
      <sheetName val="ACM_IMPUESTOS8"/>
      <sheetName val="Ventas__11-20188"/>
      <sheetName val="Compras__11-20188"/>
      <sheetName val="bs__de_uso7"/>
      <sheetName val="c_r_b6"/>
      <sheetName val="DR4_Pop_1Q046"/>
      <sheetName val="art64_cons6"/>
      <sheetName val="Labour_Summary6"/>
      <sheetName val="OTR_CRED_6"/>
      <sheetName val="Sumas_y_Saldos6"/>
      <sheetName val="Recálculo_de_vacaciones3"/>
      <sheetName val="Pallet_info13"/>
      <sheetName val="Holdings_Revenue13"/>
      <sheetName val="Pallet_Volume13"/>
      <sheetName val="Cycle_Time_info13"/>
      <sheetName val="Cycle_Time_Graph13"/>
      <sheetName val="Financial_Info13"/>
      <sheetName val="Ret_&amp;_Iss_info13"/>
      <sheetName val="__13"/>
      <sheetName val="___13"/>
      <sheetName val="Cross_Bdr13"/>
      <sheetName val="Print_Ret_to_iss_&amp;_Cross_Bdr13"/>
      <sheetName val="Print_Sales_N_A_&amp;_EVA13"/>
      <sheetName val="Print_Work_Cap_&amp;_Debt_Tot_Ass13"/>
      <sheetName val="Print_Times_Int_Earn_&amp;_Net_Pr13"/>
      <sheetName val="ESP_SAP_200910"/>
      <sheetName val="SAP_201010"/>
      <sheetName val="MAQ_Y_EQ_-ROS_10"/>
      <sheetName val="Tributos_diferidos_Conso10"/>
      <sheetName val="Tributos_diferidos_aging_ANG10"/>
      <sheetName val="Tributos_diferidos_aging_UMA10"/>
      <sheetName val="Emprestimos_aging_C10"/>
      <sheetName val="NOTA_1-2-310"/>
      <sheetName val="Current_Book_to_Tax10"/>
      <sheetName val="Comp_x_Hotel_x_Semana10"/>
      <sheetName val="FS_C_V8"/>
      <sheetName val="bandas_ene201010"/>
      <sheetName val="apertura_de_gastos10"/>
      <sheetName val="6120_VAT__WHT_GL_Accounts_WHT_9"/>
      <sheetName val="Pivot_table_maker9"/>
      <sheetName val="762-9|4_Julius_Bar_Inv8"/>
      <sheetName val="3__Evol__Susc_7"/>
      <sheetName val="Tablas_Gráficos7"/>
      <sheetName val="Bridge_Resultado7"/>
      <sheetName val="Bridge_Ventas7"/>
      <sheetName val="ESP_SAP7"/>
      <sheetName val="Deuda_Bancaria_(2)7"/>
      <sheetName val="EOAF_03-02_AxI6"/>
      <sheetName val="BALANCE_RESUMIDO6"/>
      <sheetName val="HO_Marketing7"/>
      <sheetName val="DOH_TOTAL7"/>
      <sheetName val="ADD_PL_MONTHLY7"/>
      <sheetName val="ADC_PL_MONTHLY7"/>
      <sheetName val="IRR_sponsor7"/>
      <sheetName val="ACM_IMPUESTOS7"/>
      <sheetName val="Ventas__11-20187"/>
      <sheetName val="Compras__11-20187"/>
      <sheetName val="bs__de_uso6"/>
      <sheetName val="art64_cons5"/>
      <sheetName val="c_r_b5"/>
      <sheetName val="Labour_Summary5"/>
      <sheetName val="OTR_CRED_5"/>
      <sheetName val="Recálculo_de_vacaciones2"/>
      <sheetName val="CIT_Atento_Brasil_03202"/>
      <sheetName val="CIT_Atento_Brasil_09202"/>
      <sheetName val="CIT_R_Brasil_03202"/>
      <sheetName val="CIT_SCP_03202"/>
      <sheetName val="CIT_R_Brasil_09202"/>
      <sheetName val="CIT_SCP_09202"/>
      <sheetName val="CIT_Interfile_Serviços_0320202"/>
      <sheetName val="CIT_Interfile_09202"/>
      <sheetName val="CIT_Interservicer_0320202"/>
      <sheetName val="CIT_Interservicer_09202"/>
      <sheetName val="DR4_Pop_1Q045"/>
      <sheetName val="Sumas_y_Saldos5"/>
      <sheetName val="Dot_-Rem2"/>
      <sheetName val="Presupuesto_Anual2"/>
      <sheetName val="0|_LIV_GERA_(PBC)2"/>
      <sheetName val="Conciliacioon_ret_SUSS2"/>
      <sheetName val="3_INPUT_ACT"/>
      <sheetName val="gan-3|1_prev_inc"/>
      <sheetName val="analisis_1-01_a_6-01"/>
      <sheetName val="BG_DIC_2002"/>
      <sheetName val="CIT_Atento_Brasil_03203"/>
      <sheetName val="CIT_Atento_Brasil_09203"/>
      <sheetName val="CIT_R_Brasil_03203"/>
      <sheetName val="CIT_SCP_03203"/>
      <sheetName val="CIT_R_Brasil_09203"/>
      <sheetName val="CIT_SCP_09203"/>
      <sheetName val="CIT_Interfile_Serviços_0320203"/>
      <sheetName val="CIT_Interfile_09203"/>
      <sheetName val="CIT_Interservicer_0320203"/>
      <sheetName val="CIT_Interservicer_09203"/>
      <sheetName val="Dot_-Rem3"/>
      <sheetName val="Presupuesto_Anual3"/>
      <sheetName val="0|_LIV_GERA_(PBC)3"/>
      <sheetName val="Conciliacioon_ret_SUSS3"/>
      <sheetName val="Auxiliar_de_Inventarios1"/>
      <sheetName val="3_INPUT_ACT1"/>
      <sheetName val="gan-3|1_prev_inc1"/>
      <sheetName val="analisis_1-01_a_6-011"/>
      <sheetName val="EEFF_HISTORICOS_1"/>
      <sheetName val="BG_DIC_20021"/>
      <sheetName val="03_Depósitos_a_Plazos_a_Dic"/>
      <sheetName val="IMPCOST"/>
      <sheetName val="FR"/>
      <sheetName val="Assump"/>
      <sheetName val="Graphs"/>
      <sheetName val="SEG.TECN"/>
      <sheetName val="P"/>
      <sheetName val="4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4" refreshError="1"/>
      <sheetData sheetId="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" refreshError="1"/>
      <sheetData sheetId="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">
        <row r="68">
          <cell r="C68" t="str">
            <v>J '97</v>
          </cell>
        </row>
      </sheetData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>
        <row r="35">
          <cell r="B35" t="str">
            <v>Longer cycle times at manufacturers continue to contribute to higher rental fees.</v>
          </cell>
        </row>
      </sheetData>
      <sheetData sheetId="16">
        <row r="35">
          <cell r="B35" t="str">
            <v>Longer cycle times at manufacturers continue to contribute to higher rental fees.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35">
          <cell r="B35" t="str">
            <v>Longer cycle times at manufacturers continue to contribute to higher rental fees.</v>
          </cell>
        </row>
      </sheetData>
      <sheetData sheetId="39">
        <row r="35">
          <cell r="B35" t="str">
            <v>Longer cycle times at manufacturers continue to contribute to higher rental fees.</v>
          </cell>
        </row>
      </sheetData>
      <sheetData sheetId="40">
        <row r="35">
          <cell r="B35" t="str">
            <v>Longer cycle times at manufacturers continue to contribute to higher rental fees.</v>
          </cell>
        </row>
      </sheetData>
      <sheetData sheetId="41">
        <row r="35">
          <cell r="B35" t="str">
            <v>Longer cycle times at manufacturers continue to contribute to higher rental fees.</v>
          </cell>
        </row>
      </sheetData>
      <sheetData sheetId="42">
        <row r="35">
          <cell r="B35" t="str">
            <v>Longer cycle times at manufacturers continue to contribute to higher rental fees.</v>
          </cell>
        </row>
      </sheetData>
      <sheetData sheetId="43">
        <row r="35">
          <cell r="B35" t="str">
            <v>Longer cycle times at manufacturers continue to contribute to higher rental fees.</v>
          </cell>
        </row>
      </sheetData>
      <sheetData sheetId="44">
        <row r="35">
          <cell r="B35" t="str">
            <v>Longer cycle times at manufacturers continue to contribute to higher rental fees.</v>
          </cell>
        </row>
      </sheetData>
      <sheetData sheetId="45">
        <row r="35">
          <cell r="B35" t="str">
            <v>Longer cycle times at manufacturers continue to contribute to higher rental fees.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9" refreshError="1"/>
      <sheetData sheetId="120" refreshError="1"/>
      <sheetData sheetId="121" refreshError="1"/>
      <sheetData sheetId="1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3" refreshError="1"/>
      <sheetData sheetId="124" refreshError="1"/>
      <sheetData sheetId="1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6">
        <row r="23">
          <cell r="B23" t="str">
            <v>Physical Utilization of 94.0% is up from 90.2% in the prior period.  The increase is due to a depot holding decrease of 3.3 million  to 2.3 million pallets.</v>
          </cell>
        </row>
      </sheetData>
      <sheetData sheetId="15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8" refreshError="1"/>
      <sheetData sheetId="189" refreshError="1"/>
      <sheetData sheetId="190" refreshError="1"/>
      <sheetData sheetId="19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4" refreshError="1"/>
      <sheetData sheetId="195" refreshError="1"/>
      <sheetData sheetId="196" refreshError="1"/>
      <sheetData sheetId="1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3">
        <row r="35">
          <cell r="B35" t="str">
            <v>Longer cycle times at manufacturers continue to contribute to higher rental fees.</v>
          </cell>
        </row>
      </sheetData>
      <sheetData sheetId="254">
        <row r="35">
          <cell r="B35" t="str">
            <v>Longer cycle times at manufacturers continue to contribute to higher rental fees.</v>
          </cell>
        </row>
      </sheetData>
      <sheetData sheetId="25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2">
        <row r="35">
          <cell r="B35" t="str">
            <v>Longer cycle times at manufacturers continue to contribute to higher rental fees.</v>
          </cell>
        </row>
      </sheetData>
      <sheetData sheetId="263">
        <row r="35">
          <cell r="B35" t="str">
            <v>Longer cycle times at manufacturers continue to contribute to higher rental fees.</v>
          </cell>
        </row>
      </sheetData>
      <sheetData sheetId="26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6">
        <row r="35">
          <cell r="B35" t="str">
            <v>Longer cycle times at manufacturers continue to contribute to higher rental fees.</v>
          </cell>
        </row>
      </sheetData>
      <sheetData sheetId="3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68">
          <cell r="C68" t="str">
            <v>J '97</v>
          </cell>
        </row>
      </sheetData>
      <sheetData sheetId="512"/>
      <sheetData sheetId="513"/>
      <sheetData sheetId="514">
        <row r="35">
          <cell r="B35" t="str">
            <v>Longer cycle times at manufacturers continue to contribute to higher rental fees.</v>
          </cell>
        </row>
      </sheetData>
      <sheetData sheetId="515">
        <row r="35">
          <cell r="B35" t="str">
            <v>Longer cycle times at manufacturers continue to contribute to higher rental fees.</v>
          </cell>
        </row>
      </sheetData>
      <sheetData sheetId="516"/>
      <sheetData sheetId="517"/>
      <sheetData sheetId="518"/>
      <sheetData sheetId="519"/>
      <sheetData sheetId="520"/>
      <sheetData sheetId="521">
        <row r="68">
          <cell r="C68" t="str">
            <v>J '97</v>
          </cell>
        </row>
      </sheetData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9">
        <row r="68">
          <cell r="C68" t="str">
            <v>J '97</v>
          </cell>
        </row>
      </sheetData>
      <sheetData sheetId="550">
        <row r="68">
          <cell r="C68" t="str">
            <v>J '97</v>
          </cell>
        </row>
      </sheetData>
      <sheetData sheetId="551">
        <row r="68">
          <cell r="C68" t="str">
            <v>J '97</v>
          </cell>
        </row>
      </sheetData>
      <sheetData sheetId="552"/>
      <sheetData sheetId="553"/>
      <sheetData sheetId="554">
        <row r="35">
          <cell r="B35" t="str">
            <v>Longer cycle times at manufacturers continue to contribute to higher rental fees.</v>
          </cell>
        </row>
      </sheetData>
      <sheetData sheetId="555">
        <row r="35">
          <cell r="B35" t="str">
            <v>Longer cycle times at manufacturers continue to contribute to higher rental fees.</v>
          </cell>
        </row>
      </sheetData>
      <sheetData sheetId="556">
        <row r="35">
          <cell r="B35" t="str">
            <v>Longer cycle times at manufacturers continue to contribute to higher rental fees.</v>
          </cell>
        </row>
      </sheetData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/>
      <sheetData sheetId="627" refreshError="1"/>
      <sheetData sheetId="62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2"/>
      <sheetData sheetId="63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4">
        <row r="68">
          <cell r="C68" t="str">
            <v>J '97</v>
          </cell>
        </row>
      </sheetData>
      <sheetData sheetId="635">
        <row r="68">
          <cell r="C68" t="str">
            <v>J '97</v>
          </cell>
        </row>
      </sheetData>
      <sheetData sheetId="636">
        <row r="68">
          <cell r="C68" t="str">
            <v>J '97</v>
          </cell>
        </row>
      </sheetData>
      <sheetData sheetId="637"/>
      <sheetData sheetId="638"/>
      <sheetData sheetId="639"/>
      <sheetData sheetId="640">
        <row r="35">
          <cell r="B35" t="str">
            <v>Longer cycle times at manufacturers continue to contribute to higher rental fees.</v>
          </cell>
        </row>
      </sheetData>
      <sheetData sheetId="641">
        <row r="35">
          <cell r="B35" t="str">
            <v>Longer cycle times at manufacturers continue to contribute to higher rental fees.</v>
          </cell>
        </row>
      </sheetData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1">
        <row r="68">
          <cell r="C68" t="str">
            <v>J '97</v>
          </cell>
        </row>
      </sheetData>
      <sheetData sheetId="692">
        <row r="68">
          <cell r="C68" t="str">
            <v>J '97</v>
          </cell>
        </row>
      </sheetData>
      <sheetData sheetId="693">
        <row r="68">
          <cell r="C68" t="str">
            <v>J '97</v>
          </cell>
        </row>
      </sheetData>
      <sheetData sheetId="6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5"/>
      <sheetData sheetId="696"/>
      <sheetData sheetId="697">
        <row r="35">
          <cell r="B35" t="str">
            <v>Longer cycle times at manufacturers continue to contribute to higher rental fees.</v>
          </cell>
        </row>
      </sheetData>
      <sheetData sheetId="698">
        <row r="35">
          <cell r="B35" t="str">
            <v>Longer cycle times at manufacturers continue to contribute to higher rental fees.</v>
          </cell>
        </row>
      </sheetData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8">
        <row r="68">
          <cell r="C68" t="str">
            <v>J '97</v>
          </cell>
        </row>
      </sheetData>
      <sheetData sheetId="749">
        <row r="68">
          <cell r="C68" t="str">
            <v>J '97</v>
          </cell>
        </row>
      </sheetData>
      <sheetData sheetId="750">
        <row r="68">
          <cell r="C68" t="str">
            <v>J '97</v>
          </cell>
        </row>
      </sheetData>
      <sheetData sheetId="7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52"/>
      <sheetData sheetId="753"/>
      <sheetData sheetId="754">
        <row r="35">
          <cell r="B35" t="str">
            <v>Longer cycle times at manufacturers continue to contribute to higher rental fees.</v>
          </cell>
        </row>
      </sheetData>
      <sheetData sheetId="755">
        <row r="35">
          <cell r="B35" t="str">
            <v>Longer cycle times at manufacturers continue to contribute to higher rental fees.</v>
          </cell>
        </row>
      </sheetData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2">
        <row r="68">
          <cell r="C68" t="str">
            <v>J '97</v>
          </cell>
        </row>
      </sheetData>
      <sheetData sheetId="803">
        <row r="68">
          <cell r="C68" t="str">
            <v>J '97</v>
          </cell>
        </row>
      </sheetData>
      <sheetData sheetId="804">
        <row r="68">
          <cell r="C68" t="str">
            <v>J '97</v>
          </cell>
        </row>
      </sheetData>
      <sheetData sheetId="8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6"/>
      <sheetData sheetId="807"/>
      <sheetData sheetId="808">
        <row r="35">
          <cell r="B35" t="str">
            <v>Longer cycle times at manufacturers continue to contribute to higher rental fees.</v>
          </cell>
        </row>
      </sheetData>
      <sheetData sheetId="809">
        <row r="35">
          <cell r="B35" t="str">
            <v>Longer cycle times at manufacturers continue to contribute to higher rental fees.</v>
          </cell>
        </row>
      </sheetData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  <sheetName val="DFC - MemoriaCalculo - Mar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  <sheetName val="IRSA_HIST"/>
      <sheetName val="IRSA_AX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  <sheetName val="Estim Colocación"/>
      <sheetName val="Estim Cobranzas"/>
      <sheetName val="Códigos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080000GtosRepresentación"/>
      <sheetName val="#¡REF"/>
      <sheetName val="__REF"/>
      <sheetName val="2002_Budget"/>
      <sheetName val="Tabl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  <sheetName val="Parámetros"/>
      <sheetName val="Monthly_Fees"/>
      <sheetName val="Invoice_Console"/>
      <sheetName val="Quarterly_Fees_"/>
      <sheetName val="INVOICE_DATA"/>
      <sheetName val="SMS_Clearing"/>
      <sheetName val="Invoice_No"/>
      <sheetName val="$100_Difs"/>
      <sheetName val="Monthly_Fees1"/>
      <sheetName val="Invoice_Console1"/>
      <sheetName val="Quarterly_Fees_1"/>
      <sheetName val="INVOICE_DATA1"/>
      <sheetName val="SMS_Clearing1"/>
      <sheetName val="Invoice_No1"/>
      <sheetName val="3107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  <sheetName val="Comands"/>
      <sheetName val="Umbral DDJJ IVA"/>
      <sheetName val="Lead_(2)"/>
      <sheetName val="BS__USO"/>
      <sheetName val="MENU_(2)"/>
      <sheetName val="Umbral_DDJJ_IVA"/>
      <sheetName val="BSR_GlGlTransWithAllDims"/>
      <sheetName val="Loss Dispossal Fixed Assets"/>
      <sheetName val="MUS Calculations"/>
      <sheetName val="PopCache"/>
      <sheetName val="Coeficientes"/>
      <sheetName val="LIGUES"/>
      <sheetName val="Umbral PG"/>
      <sheetName val="Base de datos"/>
      <sheetName val="1. Resumen"/>
      <sheetName val="CMA Calculations"/>
      <sheetName val="ABCMAYO"/>
      <sheetName val="Historico"/>
      <sheetName val="Materialidad"/>
      <sheetName val="Ã«ÀûÂÊ·ÖÎö±í"/>
    </sheetNames>
    <sheetDataSet>
      <sheetData sheetId="0">
        <row r="1">
          <cell r="J1" t="str">
            <v>Final</v>
          </cell>
        </row>
      </sheetData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>
        <row r="2954">
          <cell r="K2954">
            <v>-195344.65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  <sheetName val="SERVICIOS_GENERALES"/>
      <sheetName val="MONTANTE_1"/>
      <sheetName val="MONTANTE_2"/>
      <sheetName val="MONTANTE_3"/>
      <sheetName val="MONTANTE_4"/>
      <sheetName val="MONTANTE_5"/>
      <sheetName val="MONTANTE_6"/>
      <sheetName val="MONTANTE_7"/>
      <sheetName val="MONTANTE_8"/>
      <sheetName val="MONTANTE_9"/>
      <sheetName val="MONTANTE_10"/>
      <sheetName val="MONTANTE_11"/>
      <sheetName val="MONTANTE_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  <sheetName val="RJ_Tampa"/>
      <sheetName val="RJ__ARS"/>
      <sheetName val="RJ_USD"/>
      <sheetName val="SBS_ARS"/>
      <sheetName val="SBS_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/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bean_future"/>
      <sheetName val="corn_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>
            <v>29222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4">
          <cell r="G14">
            <v>560000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>
        <row r="21">
          <cell r="I21">
            <v>807609.33488219162</v>
          </cell>
        </row>
      </sheetData>
      <sheetData sheetId="97"/>
      <sheetData sheetId="98">
        <row r="21">
          <cell r="I21">
            <v>807609.33488219162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/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אשראי ומזומן"/>
      <sheetName val="פירוק חוב"/>
      <sheetName val="אשראי_ומזומן"/>
      <sheetName val="פירוק_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  <sheetName val="Conv__Debt"/>
      <sheetName val="Conv__Pref_"/>
      <sheetName val="Shares_Outstanding"/>
      <sheetName val="Firm_Value"/>
      <sheetName val="Print_Control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  <sheetName val="Clientes"/>
      <sheetName val="Pago Bonos"/>
      <sheetName val="Estructura"/>
      <sheetName val="Gastos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/>
        </row>
        <row r="3">
          <cell r="I3"/>
        </row>
        <row r="4">
          <cell r="I4"/>
        </row>
        <row r="5">
          <cell r="I5"/>
        </row>
        <row r="6">
          <cell r="I6"/>
        </row>
        <row r="7">
          <cell r="I7"/>
        </row>
        <row r="8">
          <cell r="I8" t="str">
            <v>GL1500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</sheetData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  <sheetName val="Códigos"/>
      <sheetName val="Resumen para contabilidad"/>
      <sheetName val="RESULTADO"/>
      <sheetName val="Datos"/>
      <sheetName val="Defaults"/>
      <sheetName val="CRAWL WEEK 42"/>
      <sheetName val="Base Costos"/>
      <sheetName val="VENCOS97"/>
      <sheetName val="Simul X3Y"/>
      <sheetName val="RESULTADOS_1"/>
      <sheetName val="E_O_A_F_1"/>
      <sheetName val="ANEXO_A_1"/>
      <sheetName val="ANEXO_B1"/>
      <sheetName val="ANEXO_C1"/>
      <sheetName val="ANEXO_D1"/>
      <sheetName val="ANEXO_E1"/>
      <sheetName val="ANEXO_F1"/>
      <sheetName val="ANEXO_G_1"/>
      <sheetName val="ANEXO_H1"/>
      <sheetName val="$100_Difs1"/>
      <sheetName val="Mvmt_del_Dia1"/>
      <sheetName val="Caja_Chica1"/>
      <sheetName val="Trav_Chqs1"/>
      <sheetName val="Cambio_Divs1"/>
      <sheetName val="Eftvo_Bco_U$S1"/>
      <sheetName val="Eftvo_Bco_P$1"/>
      <sheetName val="Eft_OBA1"/>
      <sheetName val="Eft_de_OBA_1"/>
      <sheetName val="Bcas_Prep1"/>
      <sheetName val="Ganancia_Cambio1"/>
      <sheetName val="Perdida_Cambio1"/>
      <sheetName val="Res_Falsos_1"/>
      <sheetName val="Recibos_Show_1"/>
      <sheetName val="Graveyd_Prep1"/>
      <sheetName val="Reporte_Cajeros1"/>
      <sheetName val="Consolidado_(Copia)1"/>
      <sheetName val="M_del_Dia1"/>
      <sheetName val="Cambio_Divas1"/>
      <sheetName val="Eftvo_al_Banco1"/>
      <sheetName val="Caja_Fuerte_Admin1"/>
      <sheetName val="Cashiers_Report1"/>
      <sheetName val="Tfrd_Dept_Fin1"/>
      <sheetName val="Res_Gerencia1"/>
      <sheetName val="Res_Caja1"/>
      <sheetName val="Eftvo_a_Admin1"/>
      <sheetName val="M_del_Dia_(AS400)1"/>
      <sheetName val="M_del_Dia_(2)1"/>
      <sheetName val="Copia_Con1"/>
      <sheetName val="Debts_WO1"/>
      <sheetName val="ANEXO_G1"/>
      <sheetName val="P-A_Clientes1"/>
      <sheetName val="RECLASIF_1"/>
      <sheetName val="CONSTITU_1"/>
      <sheetName val="Costos_y_Stocks1"/>
      <sheetName val="Clients_Sold1"/>
      <sheetName val="Bce_31-12-051"/>
      <sheetName val="Ingreso_Indices1"/>
      <sheetName val="Fixed_and_Variable_Expenses1"/>
      <sheetName val="BCE_TRIBUTARIO2"/>
      <sheetName val="Brand_Xtension1"/>
      <sheetName val="IVA_Compras1"/>
      <sheetName val="historico_comparativo_2002-11"/>
      <sheetName val="Summary_Budget1"/>
      <sheetName val="RESULTADOS_2"/>
      <sheetName val="E_O_A_F_2"/>
      <sheetName val="ANEXO_A_2"/>
      <sheetName val="ANEXO_B2"/>
      <sheetName val="ANEXO_C2"/>
      <sheetName val="ANEXO_D2"/>
      <sheetName val="ANEXO_E2"/>
      <sheetName val="ANEXO_F2"/>
      <sheetName val="ANEXO_G_2"/>
      <sheetName val="ANEXO_H2"/>
      <sheetName val="$100_Difs2"/>
      <sheetName val="Mvmt_del_Dia2"/>
      <sheetName val="Caja_Chica2"/>
      <sheetName val="Trav_Chqs2"/>
      <sheetName val="Cambio_Divs2"/>
      <sheetName val="Eftvo_Bco_U$S2"/>
      <sheetName val="Eftvo_Bco_P$2"/>
      <sheetName val="Eft_OBA2"/>
      <sheetName val="Eft_de_OBA_2"/>
      <sheetName val="Bcas_Prep2"/>
      <sheetName val="Ganancia_Cambio2"/>
      <sheetName val="Perdida_Cambio2"/>
      <sheetName val="Res_Falsos_2"/>
      <sheetName val="Recibos_Show_2"/>
      <sheetName val="Graveyd_Prep2"/>
      <sheetName val="Reporte_Cajeros2"/>
      <sheetName val="Consolidado_(Copia)2"/>
      <sheetName val="M_del_Dia2"/>
      <sheetName val="Cambio_Divas2"/>
      <sheetName val="Eftvo_al_Banco2"/>
      <sheetName val="Caja_Fuerte_Admin2"/>
      <sheetName val="Cashiers_Report2"/>
      <sheetName val="Tfrd_Dept_Fin2"/>
      <sheetName val="Res_Gerencia2"/>
      <sheetName val="Res_Caja2"/>
      <sheetName val="Eftvo_a_Admin2"/>
      <sheetName val="M_del_Dia_(AS400)2"/>
      <sheetName val="M_del_Dia_(2)2"/>
      <sheetName val="Copia_Con2"/>
      <sheetName val="Debts_WO2"/>
      <sheetName val="ANEXO_G2"/>
      <sheetName val="P-A_Clientes2"/>
      <sheetName val="Costos_y_Stocks2"/>
      <sheetName val="Clients_Sold2"/>
      <sheetName val="RECLASIF_2"/>
      <sheetName val="CONSTITU_2"/>
      <sheetName val="Bce_31-12-052"/>
      <sheetName val="Fixed_and_Variable_Expenses2"/>
      <sheetName val="Ingreso_Indices2"/>
      <sheetName val="IVA_Compras2"/>
      <sheetName val="Brand_Xtension2"/>
      <sheetName val="Summary_Budget2"/>
      <sheetName val="historico_comparativo_2002-12"/>
      <sheetName val="RESULTADOS_3"/>
      <sheetName val="E_O_A_F_3"/>
      <sheetName val="ANEXO_A_3"/>
      <sheetName val="ANEXO_B3"/>
      <sheetName val="ANEXO_C3"/>
      <sheetName val="ANEXO_D3"/>
      <sheetName val="ANEXO_E3"/>
      <sheetName val="ANEXO_F3"/>
      <sheetName val="ANEXO_G_3"/>
      <sheetName val="ANEXO_H3"/>
      <sheetName val="$100_Difs3"/>
      <sheetName val="Mvmt_del_Dia3"/>
      <sheetName val="Caja_Chica3"/>
      <sheetName val="Trav_Chqs3"/>
      <sheetName val="Cambio_Divs3"/>
      <sheetName val="Eftvo_Bco_U$S3"/>
      <sheetName val="Eftvo_Bco_P$3"/>
      <sheetName val="Eft_OBA3"/>
      <sheetName val="Eft_de_OBA_3"/>
      <sheetName val="Bcas_Prep3"/>
      <sheetName val="Ganancia_Cambio3"/>
      <sheetName val="Perdida_Cambio3"/>
      <sheetName val="Res_Falsos_3"/>
      <sheetName val="Recibos_Show_3"/>
      <sheetName val="Graveyd_Prep3"/>
      <sheetName val="Reporte_Cajeros3"/>
      <sheetName val="Consolidado_(Copia)3"/>
      <sheetName val="M_del_Dia3"/>
      <sheetName val="Cambio_Divas3"/>
      <sheetName val="Eftvo_al_Banco3"/>
      <sheetName val="Caja_Fuerte_Admin3"/>
      <sheetName val="Cashiers_Report3"/>
      <sheetName val="Tfrd_Dept_Fin3"/>
      <sheetName val="Res_Gerencia3"/>
      <sheetName val="Res_Caja3"/>
      <sheetName val="Eftvo_a_Admin3"/>
      <sheetName val="M_del_Dia_(AS400)3"/>
      <sheetName val="M_del_Dia_(2)3"/>
      <sheetName val="Copia_Con3"/>
      <sheetName val="Debts_WO3"/>
      <sheetName val="ANEXO_G3"/>
      <sheetName val="P-A_Clientes3"/>
      <sheetName val="Costos_y_Stocks3"/>
      <sheetName val="Clients_Sold3"/>
      <sheetName val="RECLASIF_3"/>
      <sheetName val="CONSTITU_3"/>
      <sheetName val="Bce_31-12-053"/>
      <sheetName val="Fixed_and_Variable_Expenses3"/>
      <sheetName val="Ingreso_Indices3"/>
      <sheetName val="IVA_Compras3"/>
      <sheetName val="Brand_Xtension3"/>
      <sheetName val="Summary_Budget3"/>
      <sheetName val="historico_comparativo_2002-13"/>
      <sheetName val="RESULTADOS_4"/>
      <sheetName val="E_O_A_F_4"/>
      <sheetName val="ANEXO_A_4"/>
      <sheetName val="ANEXO_B4"/>
      <sheetName val="ANEXO_C4"/>
      <sheetName val="ANEXO_D4"/>
      <sheetName val="ANEXO_E4"/>
      <sheetName val="ANEXO_F4"/>
      <sheetName val="ANEXO_G_4"/>
      <sheetName val="ANEXO_H4"/>
      <sheetName val="$100_Difs4"/>
      <sheetName val="Mvmt_del_Dia4"/>
      <sheetName val="Caja_Chica4"/>
      <sheetName val="Trav_Chqs4"/>
      <sheetName val="Cambio_Divs4"/>
      <sheetName val="Eftvo_Bco_U$S4"/>
      <sheetName val="Eftvo_Bco_P$4"/>
      <sheetName val="Eft_OBA4"/>
      <sheetName val="Eft_de_OBA_4"/>
      <sheetName val="Bcas_Prep4"/>
      <sheetName val="Ganancia_Cambio4"/>
      <sheetName val="Perdida_Cambio4"/>
      <sheetName val="Res_Falsos_4"/>
      <sheetName val="Recibos_Show_4"/>
      <sheetName val="Graveyd_Prep4"/>
      <sheetName val="Reporte_Cajeros4"/>
      <sheetName val="Consolidado_(Copia)4"/>
      <sheetName val="M_del_Dia4"/>
      <sheetName val="Cambio_Divas4"/>
      <sheetName val="Eftvo_al_Banco4"/>
      <sheetName val="Caja_Fuerte_Admin4"/>
      <sheetName val="Cashiers_Report4"/>
      <sheetName val="Tfrd_Dept_Fin4"/>
      <sheetName val="Res_Gerencia4"/>
      <sheetName val="Res_Caja4"/>
      <sheetName val="Eftvo_a_Admin4"/>
      <sheetName val="M_del_Dia_(AS400)4"/>
      <sheetName val="M_del_Dia_(2)4"/>
      <sheetName val="Copia_Con4"/>
      <sheetName val="Debts_WO4"/>
      <sheetName val="ANEXO_G4"/>
      <sheetName val="P-A_Clientes4"/>
      <sheetName val="Costos_y_Stocks4"/>
      <sheetName val="Clients_Sold4"/>
      <sheetName val="RECLASIF_4"/>
      <sheetName val="CONSTITU_4"/>
      <sheetName val="Bce_31-12-054"/>
      <sheetName val="Fixed_and_Variable_Expenses4"/>
      <sheetName val="Ingreso_Indices4"/>
      <sheetName val="IVA_Compras4"/>
      <sheetName val="Brand_Xtension4"/>
      <sheetName val="Summary_Budget4"/>
      <sheetName val="historico_comparativo_2002-14"/>
      <sheetName val="RESULTADOS_5"/>
      <sheetName val="E_O_A_F_5"/>
      <sheetName val="ANEXO_A_5"/>
      <sheetName val="ANEXO_B5"/>
      <sheetName val="ANEXO_C5"/>
      <sheetName val="ANEXO_D5"/>
      <sheetName val="ANEXO_E5"/>
      <sheetName val="ANEXO_F5"/>
      <sheetName val="ANEXO_G_5"/>
      <sheetName val="ANEXO_H5"/>
      <sheetName val="$100_Difs5"/>
      <sheetName val="Mvmt_del_Dia5"/>
      <sheetName val="Caja_Chica5"/>
      <sheetName val="Trav_Chqs5"/>
      <sheetName val="Cambio_Divs5"/>
      <sheetName val="Eftvo_Bco_U$S5"/>
      <sheetName val="Eftvo_Bco_P$5"/>
      <sheetName val="Eft_OBA5"/>
      <sheetName val="Eft_de_OBA_5"/>
      <sheetName val="Bcas_Prep5"/>
      <sheetName val="Ganancia_Cambio5"/>
      <sheetName val="Perdida_Cambio5"/>
      <sheetName val="Res_Falsos_5"/>
      <sheetName val="Recibos_Show_5"/>
      <sheetName val="Graveyd_Prep5"/>
      <sheetName val="Reporte_Cajeros5"/>
      <sheetName val="Consolidado_(Copia)5"/>
      <sheetName val="M_del_Dia5"/>
      <sheetName val="Cambio_Divas5"/>
      <sheetName val="Eftvo_al_Banco5"/>
      <sheetName val="Caja_Fuerte_Admin5"/>
      <sheetName val="Cashiers_Report5"/>
      <sheetName val="Tfrd_Dept_Fin5"/>
      <sheetName val="Res_Gerencia5"/>
      <sheetName val="Res_Caja5"/>
      <sheetName val="Eftvo_a_Admin5"/>
      <sheetName val="M_del_Dia_(AS400)5"/>
      <sheetName val="M_del_Dia_(2)5"/>
      <sheetName val="Copia_Con5"/>
      <sheetName val="Debts_WO5"/>
      <sheetName val="ANEXO_G5"/>
      <sheetName val="P-A_Clientes5"/>
      <sheetName val="Costos_y_Stocks5"/>
      <sheetName val="Clients_Sold5"/>
      <sheetName val="RECLASIF_5"/>
      <sheetName val="CONSTITU_5"/>
      <sheetName val="Bce_31-12-055"/>
      <sheetName val="Fixed_and_Variable_Expenses5"/>
      <sheetName val="Ingreso_Indices5"/>
      <sheetName val="IVA_Compras5"/>
      <sheetName val="Brand_Xtension5"/>
      <sheetName val="Summary_Budget5"/>
      <sheetName val="historico_comparativo_2002-15"/>
      <sheetName val="RESULTADOS_6"/>
      <sheetName val="E_O_A_F_6"/>
      <sheetName val="ANEXO_A_6"/>
      <sheetName val="ANEXO_B6"/>
      <sheetName val="ANEXO_C6"/>
      <sheetName val="ANEXO_D6"/>
      <sheetName val="ANEXO_E6"/>
      <sheetName val="ANEXO_F6"/>
      <sheetName val="ANEXO_G_6"/>
      <sheetName val="ANEXO_H6"/>
      <sheetName val="$100_Difs6"/>
      <sheetName val="Mvmt_del_Dia6"/>
      <sheetName val="Caja_Chica6"/>
      <sheetName val="Trav_Chqs6"/>
      <sheetName val="Cambio_Divs6"/>
      <sheetName val="Eftvo_Bco_U$S6"/>
      <sheetName val="Eftvo_Bco_P$6"/>
      <sheetName val="Eft_OBA6"/>
      <sheetName val="Eft_de_OBA_6"/>
      <sheetName val="Bcas_Prep6"/>
      <sheetName val="Ganancia_Cambio6"/>
      <sheetName val="Perdida_Cambio6"/>
      <sheetName val="Res_Falsos_6"/>
      <sheetName val="Recibos_Show_6"/>
      <sheetName val="Graveyd_Prep6"/>
      <sheetName val="Reporte_Cajeros6"/>
      <sheetName val="Consolidado_(Copia)6"/>
      <sheetName val="M_del_Dia6"/>
      <sheetName val="Cambio_Divas6"/>
      <sheetName val="Eftvo_al_Banco6"/>
      <sheetName val="Caja_Fuerte_Admin6"/>
      <sheetName val="Cashiers_Report6"/>
      <sheetName val="Tfrd_Dept_Fin6"/>
      <sheetName val="Res_Gerencia6"/>
      <sheetName val="Res_Caja6"/>
      <sheetName val="Eftvo_a_Admin6"/>
      <sheetName val="M_del_Dia_(AS400)6"/>
      <sheetName val="M_del_Dia_(2)6"/>
      <sheetName val="Copia_Con6"/>
      <sheetName val="Debts_WO6"/>
      <sheetName val="ANEXO_G6"/>
      <sheetName val="P-A_Clientes6"/>
      <sheetName val="Costos_y_Stocks6"/>
      <sheetName val="Clients_Sold6"/>
      <sheetName val="RECLASIF_6"/>
      <sheetName val="CONSTITU_6"/>
      <sheetName val="Bce_31-12-056"/>
      <sheetName val="Fixed_and_Variable_Expenses6"/>
      <sheetName val="Ingreso_Indices6"/>
      <sheetName val="IVA_Compras6"/>
      <sheetName val="Brand_Xtension6"/>
      <sheetName val="Summary_Budget6"/>
      <sheetName val="historico_comparativo_2002-16"/>
      <sheetName val="APRIL"/>
      <sheetName val="armado"/>
      <sheetName val="Mk"/>
      <sheetName val="MK $"/>
      <sheetName val="Tesoreria"/>
      <sheetName val="PBC"/>
      <sheetName val="BaseQ"/>
      <sheetName val="BaseDatosHBII"/>
      <sheetName val="BaseDatosHBI"/>
      <sheetName val="BNK"/>
      <sheetName val="enviar_previsiones"/>
      <sheetName val="WIN"/>
      <sheetName val="win nuevo"/>
      <sheetName val="win español"/>
      <sheetName val="Kapital"/>
      <sheetName val="Resumen"/>
      <sheetName val="Bilanz"/>
      <sheetName val="Resumen_para_contabilidad"/>
      <sheetName val="Base_Costos"/>
      <sheetName val="CRAWL_WEEK_42"/>
      <sheetName val="Gross Margin"/>
      <sheetName val="HOME PATIENT INPUTS"/>
      <sheetName val="HD INPUTS"/>
      <sheetName val="ALL OTHER INPUTS"/>
      <sheetName val="Actual &amp; Plan Summary P&amp;L"/>
      <sheetName val="CHECK Actual  Plan vs LRP Input"/>
      <sheetName val="PATIENT FLOW - OPTIONAL"/>
      <sheetName val="OUTPUT P&amp;L 2004 to 2011"/>
      <sheetName val="SC"/>
      <sheetName val="Cs.soc a pag"/>
      <sheetName val="1. BG"/>
      <sheetName val="Base"/>
      <sheetName val="DETALLE"/>
      <sheetName val="CIA"/>
      <sheetName val="BCO"/>
      <sheetName val="134001_ix00"/>
      <sheetName val="RESULTADOS_7"/>
      <sheetName val="E_O_A_F_7"/>
      <sheetName val="ANEXO_A_7"/>
      <sheetName val="ANEXO_B7"/>
      <sheetName val="ANEXO_C7"/>
      <sheetName val="ANEXO_D7"/>
      <sheetName val="ANEXO_E7"/>
      <sheetName val="ANEXO_F7"/>
      <sheetName val="ANEXO_G_7"/>
      <sheetName val="ANEXO_H7"/>
      <sheetName val="$100_Difs7"/>
      <sheetName val="Mvmt_del_Dia7"/>
      <sheetName val="Caja_Chica7"/>
      <sheetName val="Trav_Chqs7"/>
      <sheetName val="Cambio_Divs7"/>
      <sheetName val="Eftvo_Bco_U$S7"/>
      <sheetName val="Eftvo_Bco_P$7"/>
      <sheetName val="Eft_OBA7"/>
      <sheetName val="Eft_de_OBA_7"/>
      <sheetName val="Bcas_Prep7"/>
      <sheetName val="Ganancia_Cambio7"/>
      <sheetName val="Perdida_Cambio7"/>
      <sheetName val="Res_Falsos_7"/>
      <sheetName val="Recibos_Show_7"/>
      <sheetName val="Graveyd_Prep7"/>
      <sheetName val="Reporte_Cajeros7"/>
      <sheetName val="Consolidado_(Copia)7"/>
      <sheetName val="M_del_Dia7"/>
      <sheetName val="Cambio_Divas7"/>
      <sheetName val="Eftvo_al_Banco7"/>
      <sheetName val="Caja_Fuerte_Admin7"/>
      <sheetName val="Cashiers_Report7"/>
      <sheetName val="Tfrd_Dept_Fin7"/>
      <sheetName val="Res_Gerencia7"/>
      <sheetName val="Res_Caja7"/>
      <sheetName val="Eftvo_a_Admin7"/>
      <sheetName val="M_del_Dia_(AS400)7"/>
      <sheetName val="M_del_Dia_(2)7"/>
      <sheetName val="Copia_Con7"/>
      <sheetName val="Debts_WO7"/>
      <sheetName val="ANEXO_G7"/>
      <sheetName val="Clients_Sold7"/>
      <sheetName val="Ingreso_Indices7"/>
      <sheetName val="Brand_Xtension7"/>
      <sheetName val="P-A_Clientes7"/>
      <sheetName val="RECLASIF_7"/>
      <sheetName val="CONSTITU_7"/>
      <sheetName val="IVA_Compras7"/>
      <sheetName val="Costos_y_Stocks7"/>
      <sheetName val="Bce_31-12-057"/>
      <sheetName val="Fixed_and_Variable_Expenses7"/>
      <sheetName val="historico_comparativo_2002-17"/>
      <sheetName val="Summary_Budget7"/>
      <sheetName val="BCE_TRIBUTARIO3"/>
      <sheetName val="Resumen_para_contabilidad1"/>
      <sheetName val="Base_Costos1"/>
      <sheetName val="CRAWL_WEEK_421"/>
      <sheetName val="Simul_X3Y"/>
      <sheetName val="win_nuevo"/>
      <sheetName val="win_español"/>
      <sheetName val="MK_$"/>
      <sheetName val="RESULTADOS_8"/>
      <sheetName val="E_O_A_F_8"/>
      <sheetName val="ANEXO_A_8"/>
      <sheetName val="ANEXO_B8"/>
      <sheetName val="ANEXO_C8"/>
      <sheetName val="ANEXO_D8"/>
      <sheetName val="ANEXO_E8"/>
      <sheetName val="ANEXO_F8"/>
      <sheetName val="ANEXO_G_8"/>
      <sheetName val="ANEXO_H8"/>
      <sheetName val="$100_Difs8"/>
      <sheetName val="Mvmt_del_Dia8"/>
      <sheetName val="Caja_Chica8"/>
      <sheetName val="Trav_Chqs8"/>
      <sheetName val="Cambio_Divs8"/>
      <sheetName val="Eftvo_Bco_U$S8"/>
      <sheetName val="Eftvo_Bco_P$8"/>
      <sheetName val="Eft_OBA8"/>
      <sheetName val="Eft_de_OBA_8"/>
      <sheetName val="Bcas_Prep8"/>
      <sheetName val="Ganancia_Cambio8"/>
      <sheetName val="Perdida_Cambio8"/>
      <sheetName val="Res_Falsos_8"/>
      <sheetName val="Recibos_Show_8"/>
      <sheetName val="Graveyd_Prep8"/>
      <sheetName val="Reporte_Cajeros8"/>
      <sheetName val="Consolidado_(Copia)8"/>
      <sheetName val="M_del_Dia8"/>
      <sheetName val="Cambio_Divas8"/>
      <sheetName val="Eftvo_al_Banco8"/>
      <sheetName val="Caja_Fuerte_Admin8"/>
      <sheetName val="Cashiers_Report8"/>
      <sheetName val="Tfrd_Dept_Fin8"/>
      <sheetName val="Res_Gerencia8"/>
      <sheetName val="Res_Caja8"/>
      <sheetName val="Eftvo_a_Admin8"/>
      <sheetName val="M_del_Dia_(AS400)8"/>
      <sheetName val="M_del_Dia_(2)8"/>
      <sheetName val="Copia_Con8"/>
      <sheetName val="Debts_WO8"/>
      <sheetName val="ANEXO_G8"/>
      <sheetName val="Clients_Sold8"/>
      <sheetName val="Ingreso_Indices8"/>
      <sheetName val="Brand_Xtension8"/>
      <sheetName val="P-A_Clientes8"/>
      <sheetName val="RECLASIF_8"/>
      <sheetName val="CONSTITU_8"/>
      <sheetName val="IVA_Compras8"/>
      <sheetName val="Costos_y_Stocks8"/>
      <sheetName val="Bce_31-12-058"/>
      <sheetName val="Fixed_and_Variable_Expenses8"/>
      <sheetName val="historico_comparativo_2002-18"/>
      <sheetName val="Summary_Budget8"/>
      <sheetName val="BCE_TRIBUTARIO4"/>
      <sheetName val="Resumen_para_contabilidad2"/>
      <sheetName val="Base_Costos2"/>
      <sheetName val="CRAWL_WEEK_422"/>
      <sheetName val="Simul_X3Y1"/>
      <sheetName val="win_nuevo1"/>
      <sheetName val="win_español1"/>
      <sheetName val="MK_$1"/>
      <sheetName val="BD-CSF"/>
      <sheetName val="BD-EXPO"/>
      <sheetName val="BD-GESTION"/>
      <sheetName val="BD-INTER"/>
      <sheetName val="BD-WEB"/>
      <sheetName val="ww unit volumes"/>
      <sheetName val="rubro"/>
      <sheetName val="713-8|1"/>
      <sheetName val="comp"/>
      <sheetName val="Carp"/>
      <sheetName val="plan"/>
      <sheetName val="Start"/>
      <sheetName val="INGRESOS"/>
      <sheetName val="Depr"/>
      <sheetName val="Config"/>
      <sheetName val="Cross Bdr"/>
      <sheetName val="Cycle Time Graph"/>
      <sheetName val="Utilization"/>
      <sheetName val="SDOS"/>
      <sheetName val="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57">
          <cell r="F57">
            <v>86252697.339999974</v>
          </cell>
        </row>
      </sheetData>
      <sheetData sheetId="81">
        <row r="57">
          <cell r="F57">
            <v>86252697.339999974</v>
          </cell>
        </row>
      </sheetData>
      <sheetData sheetId="82">
        <row r="57">
          <cell r="F57">
            <v>86252697.339999974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7">
          <cell r="F57">
            <v>86252697.339999974</v>
          </cell>
        </row>
      </sheetData>
      <sheetData sheetId="98">
        <row r="57">
          <cell r="F57">
            <v>86252697.339999974</v>
          </cell>
        </row>
      </sheetData>
      <sheetData sheetId="99">
        <row r="57">
          <cell r="F57">
            <v>86252697.339999974</v>
          </cell>
        </row>
      </sheetData>
      <sheetData sheetId="100">
        <row r="57">
          <cell r="F57">
            <v>86252697.339999974</v>
          </cell>
        </row>
      </sheetData>
      <sheetData sheetId="101">
        <row r="57">
          <cell r="F57">
            <v>86252697.339999974</v>
          </cell>
        </row>
      </sheetData>
      <sheetData sheetId="102">
        <row r="57">
          <cell r="F57">
            <v>86252697.339999974</v>
          </cell>
        </row>
      </sheetData>
      <sheetData sheetId="103">
        <row r="57">
          <cell r="F57">
            <v>86252697.339999974</v>
          </cell>
        </row>
      </sheetData>
      <sheetData sheetId="104">
        <row r="57">
          <cell r="F57">
            <v>86252697.339999974</v>
          </cell>
        </row>
      </sheetData>
      <sheetData sheetId="105">
        <row r="57">
          <cell r="F57">
            <v>86252697.339999974</v>
          </cell>
        </row>
      </sheetData>
      <sheetData sheetId="106">
        <row r="57">
          <cell r="F57">
            <v>86252697.339999974</v>
          </cell>
        </row>
      </sheetData>
      <sheetData sheetId="107">
        <row r="57">
          <cell r="F57">
            <v>86252697.339999974</v>
          </cell>
        </row>
      </sheetData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>
        <row r="57">
          <cell r="F57">
            <v>86252697.339999974</v>
          </cell>
        </row>
      </sheetData>
      <sheetData sheetId="112">
        <row r="57">
          <cell r="F57">
            <v>86252697.339999974</v>
          </cell>
        </row>
      </sheetData>
      <sheetData sheetId="113">
        <row r="57">
          <cell r="F57">
            <v>86252697.339999974</v>
          </cell>
        </row>
      </sheetData>
      <sheetData sheetId="114">
        <row r="57">
          <cell r="F57">
            <v>86252697.339999974</v>
          </cell>
        </row>
      </sheetData>
      <sheetData sheetId="115">
        <row r="57">
          <cell r="F57">
            <v>86252697.339999974</v>
          </cell>
        </row>
      </sheetData>
      <sheetData sheetId="116">
        <row r="57">
          <cell r="F57">
            <v>86252697.339999974</v>
          </cell>
        </row>
      </sheetData>
      <sheetData sheetId="117">
        <row r="57">
          <cell r="F57">
            <v>86252697.339999974</v>
          </cell>
        </row>
      </sheetData>
      <sheetData sheetId="118">
        <row r="57">
          <cell r="F57">
            <v>86252697.339999974</v>
          </cell>
        </row>
      </sheetData>
      <sheetData sheetId="119">
        <row r="57">
          <cell r="F57">
            <v>86252697.339999974</v>
          </cell>
        </row>
      </sheetData>
      <sheetData sheetId="120">
        <row r="57">
          <cell r="F57">
            <v>86252697.339999974</v>
          </cell>
        </row>
      </sheetData>
      <sheetData sheetId="121">
        <row r="3">
          <cell r="A3" t="str">
            <v>SMITH INTERNATIONAL INC. S.A.</v>
          </cell>
        </row>
      </sheetData>
      <sheetData sheetId="122">
        <row r="57">
          <cell r="F57">
            <v>86252697.339999974</v>
          </cell>
        </row>
      </sheetData>
      <sheetData sheetId="123">
        <row r="57">
          <cell r="F57">
            <v>86252697.339999974</v>
          </cell>
        </row>
      </sheetData>
      <sheetData sheetId="124">
        <row r="57">
          <cell r="F57">
            <v>86252697.339999974</v>
          </cell>
        </row>
      </sheetData>
      <sheetData sheetId="125">
        <row r="57">
          <cell r="F57">
            <v>86252697.339999974</v>
          </cell>
        </row>
      </sheetData>
      <sheetData sheetId="126">
        <row r="57">
          <cell r="F57">
            <v>86252697.339999974</v>
          </cell>
        </row>
      </sheetData>
      <sheetData sheetId="127">
        <row r="57">
          <cell r="F57">
            <v>86252697.339999974</v>
          </cell>
        </row>
      </sheetData>
      <sheetData sheetId="128">
        <row r="57">
          <cell r="F57">
            <v>86252697.339999974</v>
          </cell>
        </row>
      </sheetData>
      <sheetData sheetId="129">
        <row r="57">
          <cell r="F57">
            <v>86252697.339999974</v>
          </cell>
        </row>
      </sheetData>
      <sheetData sheetId="130">
        <row r="57">
          <cell r="F57">
            <v>86252697.339999974</v>
          </cell>
        </row>
      </sheetData>
      <sheetData sheetId="131">
        <row r="57">
          <cell r="F57">
            <v>86252697.339999974</v>
          </cell>
        </row>
      </sheetData>
      <sheetData sheetId="132">
        <row r="57">
          <cell r="F57">
            <v>86252697.339999974</v>
          </cell>
        </row>
      </sheetData>
      <sheetData sheetId="133">
        <row r="57">
          <cell r="F57">
            <v>86252697.339999974</v>
          </cell>
        </row>
      </sheetData>
      <sheetData sheetId="134"/>
      <sheetData sheetId="135">
        <row r="57">
          <cell r="F57">
            <v>86252697.339999974</v>
          </cell>
        </row>
      </sheetData>
      <sheetData sheetId="136">
        <row r="57">
          <cell r="F57">
            <v>86252697.339999974</v>
          </cell>
        </row>
      </sheetData>
      <sheetData sheetId="137">
        <row r="57">
          <cell r="F57">
            <v>86252697.339999974</v>
          </cell>
        </row>
      </sheetData>
      <sheetData sheetId="138">
        <row r="57">
          <cell r="F57">
            <v>86252697.339999974</v>
          </cell>
        </row>
      </sheetData>
      <sheetData sheetId="139">
        <row r="57">
          <cell r="F57">
            <v>86252697.339999974</v>
          </cell>
        </row>
      </sheetData>
      <sheetData sheetId="140">
        <row r="57">
          <cell r="F57">
            <v>86252697.339999974</v>
          </cell>
        </row>
      </sheetData>
      <sheetData sheetId="141">
        <row r="57">
          <cell r="F57">
            <v>86252697.339999974</v>
          </cell>
        </row>
      </sheetData>
      <sheetData sheetId="142">
        <row r="57">
          <cell r="F57">
            <v>86252697.339999974</v>
          </cell>
        </row>
      </sheetData>
      <sheetData sheetId="143">
        <row r="57">
          <cell r="F57">
            <v>86252697.339999974</v>
          </cell>
        </row>
      </sheetData>
      <sheetData sheetId="144">
        <row r="57">
          <cell r="F57">
            <v>86252697.339999974</v>
          </cell>
        </row>
      </sheetData>
      <sheetData sheetId="145">
        <row r="57">
          <cell r="F57">
            <v>86252697.339999974</v>
          </cell>
        </row>
      </sheetData>
      <sheetData sheetId="146">
        <row r="57">
          <cell r="F57">
            <v>86252697.339999974</v>
          </cell>
        </row>
      </sheetData>
      <sheetData sheetId="147">
        <row r="57">
          <cell r="F57">
            <v>86252697.339999974</v>
          </cell>
        </row>
      </sheetData>
      <sheetData sheetId="148">
        <row r="57">
          <cell r="F57">
            <v>86252697.339999974</v>
          </cell>
        </row>
      </sheetData>
      <sheetData sheetId="149">
        <row r="57">
          <cell r="F57">
            <v>86252697.339999974</v>
          </cell>
        </row>
      </sheetData>
      <sheetData sheetId="150">
        <row r="57">
          <cell r="F57">
            <v>86252697.339999974</v>
          </cell>
        </row>
      </sheetData>
      <sheetData sheetId="151">
        <row r="57">
          <cell r="F57">
            <v>86252697.339999974</v>
          </cell>
        </row>
      </sheetData>
      <sheetData sheetId="152">
        <row r="57">
          <cell r="F57">
            <v>86252697.339999974</v>
          </cell>
        </row>
      </sheetData>
      <sheetData sheetId="153">
        <row r="57">
          <cell r="F57">
            <v>86252697.339999974</v>
          </cell>
        </row>
      </sheetData>
      <sheetData sheetId="154">
        <row r="57">
          <cell r="F57">
            <v>86252697.339999974</v>
          </cell>
        </row>
      </sheetData>
      <sheetData sheetId="155"/>
      <sheetData sheetId="156">
        <row r="57">
          <cell r="F57">
            <v>86252697.339999974</v>
          </cell>
        </row>
      </sheetData>
      <sheetData sheetId="157"/>
      <sheetData sheetId="158">
        <row r="57">
          <cell r="F57">
            <v>86252697.339999974</v>
          </cell>
        </row>
      </sheetData>
      <sheetData sheetId="159"/>
      <sheetData sheetId="160"/>
      <sheetData sheetId="161"/>
      <sheetData sheetId="162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">
          <cell r="A3" t="str">
            <v>SMITH INTERNATIONAL INC. S.A.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57">
          <cell r="F57">
            <v>86252697.339999974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>
        <row r="3">
          <cell r="A3" t="str">
            <v>SMITH INTERNATIONAL INC. S.A.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>
        <row r="3">
          <cell r="A3" t="str">
            <v>SMITH INTERNATIONAL INC. S.A.</v>
          </cell>
        </row>
      </sheetData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57">
          <cell r="F57">
            <v>86252697.339999974</v>
          </cell>
        </row>
      </sheetData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>
        <row r="3">
          <cell r="A3" t="str">
            <v>SMITH INTERNATIONAL INC. S.A.</v>
          </cell>
        </row>
      </sheetData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>
        <row r="3">
          <cell r="A3" t="str">
            <v>SMITH INTERNATIONAL INC. S.A.</v>
          </cell>
        </row>
      </sheetData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>
        <row r="57">
          <cell r="F57">
            <v>86252697.339999974</v>
          </cell>
        </row>
      </sheetData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  <sheetName val="PRES_RES"/>
      <sheetName val="Var_Neg_FPC"/>
      <sheetName val="S_Inic"/>
      <sheetName val="BS"/>
      <sheetName val="ESTADO DE RESULTADOS Axi"/>
      <sheetName val="ESTADO PATRIM Axi"/>
    </sheetNames>
    <sheetDataSet>
      <sheetData sheetId="0">
        <row r="2">
          <cell r="BO2" t="str">
            <v>LIQUIDACION DE F.P.C.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  <sheetName val="GCIAS_(Ajustes_SH)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FIJO"/>
      <sheetName val="TORRE PARQUE "/>
      <sheetName val="TORRE RIO"/>
      <sheetName val="Base"/>
      <sheetName val="ACTIVO_FIJO"/>
      <sheetName val="TORRE_PARQUE_"/>
      <sheetName val="TORRE_R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BR"/>
    </sheetNames>
    <sheetDataSet>
      <sheetData sheetId="0">
        <row r="1">
          <cell r="A1" t="str">
            <v>CUENTA</v>
          </cell>
          <cell r="B1" t="str">
            <v>DESCRI</v>
          </cell>
          <cell r="C1" t="str">
            <v>SUBDIA</v>
          </cell>
          <cell r="D1" t="str">
            <v>COMPRO</v>
          </cell>
          <cell r="E1" t="str">
            <v>NROCOM</v>
          </cell>
          <cell r="F1" t="str">
            <v>DESCRP</v>
          </cell>
          <cell r="G1" t="str">
            <v>FECHA</v>
          </cell>
          <cell r="H1" t="str">
            <v>DEBE</v>
          </cell>
          <cell r="I1" t="str">
            <v>HABER</v>
          </cell>
          <cell r="J1" t="str">
            <v>SALDO</v>
          </cell>
        </row>
        <row r="2">
          <cell r="A2" t="str">
            <v>9,1,4,01,01,00</v>
          </cell>
          <cell r="B2" t="str">
            <v>Intereses Pagados Préstamos Bancarios</v>
          </cell>
          <cell r="G2" t="str">
            <v>30/09/02</v>
          </cell>
          <cell r="J2">
            <v>8690942.4199999999</v>
          </cell>
        </row>
        <row r="3">
          <cell r="A3" t="str">
            <v>9,1,4,01,01,00</v>
          </cell>
          <cell r="B3" t="str">
            <v>Intereses Pagados Préstamos Bancarios</v>
          </cell>
          <cell r="C3" t="str">
            <v>D</v>
          </cell>
          <cell r="D3" t="str">
            <v>AD</v>
          </cell>
          <cell r="E3">
            <v>274039</v>
          </cell>
          <cell r="F3" t="str">
            <v>Devengamiento Interes Ptom Goldamn 10/02</v>
          </cell>
          <cell r="G3" t="str">
            <v>31/10/02</v>
          </cell>
          <cell r="H3">
            <v>981682.13</v>
          </cell>
          <cell r="J3">
            <v>9672624.5500000007</v>
          </cell>
        </row>
        <row r="4">
          <cell r="A4" t="str">
            <v>9,1,4,01,01,00</v>
          </cell>
          <cell r="B4" t="str">
            <v>Intereses Pagados Préstamos Bancarios</v>
          </cell>
          <cell r="C4" t="str">
            <v>D</v>
          </cell>
          <cell r="D4" t="str">
            <v>AD</v>
          </cell>
          <cell r="E4">
            <v>274058</v>
          </cell>
          <cell r="F4" t="str">
            <v>Devengamiento Ptmo Sind 10/02</v>
          </cell>
          <cell r="G4" t="str">
            <v>31/10/02</v>
          </cell>
          <cell r="H4">
            <v>664785</v>
          </cell>
          <cell r="J4">
            <v>10337409.550000001</v>
          </cell>
        </row>
        <row r="5">
          <cell r="A5" t="str">
            <v>9,1,4,01,01,00</v>
          </cell>
          <cell r="B5" t="str">
            <v>Intereses Pagados Préstamos Bancarios</v>
          </cell>
          <cell r="C5" t="str">
            <v>D</v>
          </cell>
          <cell r="D5" t="str">
            <v>AD</v>
          </cell>
          <cell r="E5">
            <v>274058</v>
          </cell>
          <cell r="F5" t="str">
            <v>Devengamiento Ptmo Sind 10/02</v>
          </cell>
          <cell r="G5" t="str">
            <v>31/10/02</v>
          </cell>
          <cell r="H5">
            <v>443190</v>
          </cell>
          <cell r="J5">
            <v>10780599.550000001</v>
          </cell>
        </row>
        <row r="6">
          <cell r="A6" t="str">
            <v>9,1,4,01,01,00</v>
          </cell>
          <cell r="B6" t="str">
            <v>Intereses Pagados Préstamos Bancarios</v>
          </cell>
          <cell r="C6" t="str">
            <v>D</v>
          </cell>
          <cell r="D6" t="str">
            <v>AD</v>
          </cell>
          <cell r="E6">
            <v>274058</v>
          </cell>
          <cell r="F6" t="str">
            <v>Devengamiento Ptmo Sind 10/02</v>
          </cell>
          <cell r="G6" t="str">
            <v>31/10/02</v>
          </cell>
          <cell r="H6">
            <v>332392.5</v>
          </cell>
          <cell r="J6">
            <v>11112992.050000001</v>
          </cell>
        </row>
        <row r="7">
          <cell r="A7" t="str">
            <v>9,1,4,01,01,00</v>
          </cell>
          <cell r="B7" t="str">
            <v>Intereses Pagados Préstamos Bancarios</v>
          </cell>
          <cell r="C7" t="str">
            <v>D</v>
          </cell>
          <cell r="D7" t="str">
            <v>AD</v>
          </cell>
          <cell r="E7">
            <v>274058</v>
          </cell>
          <cell r="F7" t="str">
            <v>Devengamiento Ptmo Sind 10/02</v>
          </cell>
          <cell r="G7" t="str">
            <v>31/10/02</v>
          </cell>
          <cell r="H7">
            <v>221595</v>
          </cell>
          <cell r="J7">
            <v>11334587.050000001</v>
          </cell>
        </row>
        <row r="8">
          <cell r="A8" t="str">
            <v>9,1,4,01,01,00</v>
          </cell>
          <cell r="B8" t="str">
            <v>Intereses Pagados Préstamos Bancarios</v>
          </cell>
          <cell r="C8" t="str">
            <v>D</v>
          </cell>
          <cell r="D8" t="str">
            <v>AD</v>
          </cell>
          <cell r="E8">
            <v>274058</v>
          </cell>
          <cell r="F8" t="str">
            <v>Devengamiento Ptmo Sind 10/02</v>
          </cell>
          <cell r="G8" t="str">
            <v>31/10/02</v>
          </cell>
          <cell r="H8">
            <v>110797.5</v>
          </cell>
          <cell r="J8">
            <v>11445384.550000001</v>
          </cell>
        </row>
        <row r="9">
          <cell r="A9" t="str">
            <v>9,1,4,01,01,00</v>
          </cell>
          <cell r="B9" t="str">
            <v>Intereses Pagados Préstamos Bancarios</v>
          </cell>
          <cell r="G9" t="str">
            <v>31/10/02</v>
          </cell>
          <cell r="J9">
            <v>11445384.550000001</v>
          </cell>
        </row>
        <row r="10">
          <cell r="A10" t="str">
            <v>9,1,4,01,01,00</v>
          </cell>
          <cell r="B10" t="str">
            <v>Intereses Pagados Préstamos Bancarios</v>
          </cell>
          <cell r="C10" t="str">
            <v>D</v>
          </cell>
          <cell r="D10" t="str">
            <v>AD</v>
          </cell>
          <cell r="E10">
            <v>275055</v>
          </cell>
          <cell r="F10" t="str">
            <v>Deveng Intereses Ptmo Goldman 11/02</v>
          </cell>
          <cell r="G10" t="str">
            <v>30/11/02</v>
          </cell>
          <cell r="H10">
            <v>982401.84</v>
          </cell>
          <cell r="J10">
            <v>12427786.390000001</v>
          </cell>
        </row>
        <row r="11">
          <cell r="A11" t="str">
            <v>9,1,4,01,01,00</v>
          </cell>
          <cell r="B11" t="str">
            <v>Intereses Pagados Préstamos Bancarios</v>
          </cell>
          <cell r="C11" t="str">
            <v>D</v>
          </cell>
          <cell r="D11" t="str">
            <v>AD</v>
          </cell>
          <cell r="E11">
            <v>275077</v>
          </cell>
          <cell r="F11" t="str">
            <v>Devenga int pmo sind hasta 21/11/02</v>
          </cell>
          <cell r="G11" t="str">
            <v>30/11/02</v>
          </cell>
          <cell r="H11">
            <v>91580.65</v>
          </cell>
          <cell r="J11">
            <v>12519367.039999999</v>
          </cell>
        </row>
        <row r="12">
          <cell r="A12" t="str">
            <v>9,1,4,01,01,00</v>
          </cell>
          <cell r="B12" t="str">
            <v>Intereses Pagados Préstamos Bancarios</v>
          </cell>
          <cell r="C12" t="str">
            <v>D</v>
          </cell>
          <cell r="D12" t="str">
            <v>AD</v>
          </cell>
          <cell r="E12">
            <v>275077</v>
          </cell>
          <cell r="F12" t="str">
            <v>Devenga int pmo sind hasta 21/11/02</v>
          </cell>
          <cell r="G12" t="str">
            <v>30/11/02</v>
          </cell>
          <cell r="H12">
            <v>274741.86</v>
          </cell>
          <cell r="J12">
            <v>12794108.9</v>
          </cell>
        </row>
        <row r="13">
          <cell r="A13" t="str">
            <v>9,1,4,01,01,00</v>
          </cell>
          <cell r="B13" t="str">
            <v>Intereses Pagados Préstamos Bancarios</v>
          </cell>
          <cell r="C13" t="str">
            <v>D</v>
          </cell>
          <cell r="D13" t="str">
            <v>AD</v>
          </cell>
          <cell r="E13">
            <v>275077</v>
          </cell>
          <cell r="F13" t="str">
            <v>Devenga int pmo sind hasta 21/11/02</v>
          </cell>
          <cell r="G13" t="str">
            <v>30/11/02</v>
          </cell>
          <cell r="H13">
            <v>183161.28</v>
          </cell>
          <cell r="J13">
            <v>12977270.18</v>
          </cell>
        </row>
        <row r="14">
          <cell r="A14" t="str">
            <v>9,1,4,01,01,00</v>
          </cell>
          <cell r="B14" t="str">
            <v>Intereses Pagados Préstamos Bancarios</v>
          </cell>
          <cell r="C14" t="str">
            <v>D</v>
          </cell>
          <cell r="D14" t="str">
            <v>AD</v>
          </cell>
          <cell r="E14">
            <v>275077</v>
          </cell>
          <cell r="F14" t="str">
            <v>Devenga int pmo sind hasta 21/11/02</v>
          </cell>
          <cell r="G14" t="str">
            <v>30/11/02</v>
          </cell>
          <cell r="H14">
            <v>549483.79</v>
          </cell>
          <cell r="J14">
            <v>13526753.970000001</v>
          </cell>
        </row>
        <row r="15">
          <cell r="A15" t="str">
            <v>9,1,4,01,01,00</v>
          </cell>
          <cell r="B15" t="str">
            <v>Intereses Pagados Préstamos Bancarios</v>
          </cell>
          <cell r="C15" t="str">
            <v>D</v>
          </cell>
          <cell r="D15" t="str">
            <v>AD</v>
          </cell>
          <cell r="E15">
            <v>275077</v>
          </cell>
          <cell r="F15" t="str">
            <v>Devenga int pmo sind hasta 21/11/02</v>
          </cell>
          <cell r="G15" t="str">
            <v>30/11/02</v>
          </cell>
          <cell r="H15">
            <v>366322.5</v>
          </cell>
          <cell r="J15">
            <v>13893076.470000001</v>
          </cell>
        </row>
        <row r="16">
          <cell r="A16" t="str">
            <v>9,1,4,01,01,00</v>
          </cell>
          <cell r="B16" t="str">
            <v>Intereses Pagados Préstamos Bancarios</v>
          </cell>
          <cell r="C16" t="str">
            <v>D</v>
          </cell>
          <cell r="D16" t="str">
            <v>AD</v>
          </cell>
          <cell r="E16">
            <v>275078</v>
          </cell>
          <cell r="F16" t="str">
            <v>Devenga int Pmo Boston desde 21/11/02</v>
          </cell>
          <cell r="G16" t="str">
            <v>30/11/02</v>
          </cell>
          <cell r="H16">
            <v>422381.06</v>
          </cell>
          <cell r="J16">
            <v>14315457.529999999</v>
          </cell>
        </row>
        <row r="17">
          <cell r="A17" t="str">
            <v>9,1,4,01,01,00</v>
          </cell>
          <cell r="B17" t="str">
            <v>Intereses Pagados Préstamos Bancarios</v>
          </cell>
          <cell r="G17" t="str">
            <v>30/11/02</v>
          </cell>
          <cell r="J17">
            <v>14315457.529999999</v>
          </cell>
        </row>
        <row r="18">
          <cell r="A18" t="str">
            <v>9,1,4,01,01,00</v>
          </cell>
          <cell r="B18" t="str">
            <v>Intereses Pagados Préstamos Bancarios</v>
          </cell>
          <cell r="C18" t="str">
            <v>D</v>
          </cell>
          <cell r="D18" t="str">
            <v>AD</v>
          </cell>
          <cell r="E18">
            <v>276035</v>
          </cell>
          <cell r="F18" t="str">
            <v>anulado</v>
          </cell>
          <cell r="G18" t="str">
            <v>31/12/02</v>
          </cell>
          <cell r="I18">
            <v>0</v>
          </cell>
          <cell r="J18">
            <v>14315457.529999999</v>
          </cell>
        </row>
        <row r="19">
          <cell r="A19" t="str">
            <v>9,1,4,01,01,00</v>
          </cell>
          <cell r="B19" t="str">
            <v>Intereses Pagados Préstamos Bancarios</v>
          </cell>
          <cell r="C19" t="str">
            <v>D</v>
          </cell>
          <cell r="D19" t="str">
            <v>AD</v>
          </cell>
          <cell r="E19">
            <v>276037</v>
          </cell>
          <cell r="F19" t="str">
            <v>anulado</v>
          </cell>
          <cell r="G19" t="str">
            <v>31/12/02</v>
          </cell>
          <cell r="I19">
            <v>0</v>
          </cell>
          <cell r="J19">
            <v>14315457.529999999</v>
          </cell>
        </row>
        <row r="20">
          <cell r="A20" t="str">
            <v>9,1,4,01,01,00</v>
          </cell>
          <cell r="B20" t="str">
            <v>Intereses Pagados Préstamos Bancarios</v>
          </cell>
          <cell r="C20" t="str">
            <v>D</v>
          </cell>
          <cell r="D20" t="str">
            <v>AD</v>
          </cell>
          <cell r="E20">
            <v>276039</v>
          </cell>
          <cell r="F20" t="str">
            <v>anulado</v>
          </cell>
          <cell r="G20" t="str">
            <v>31/12/02</v>
          </cell>
          <cell r="I20">
            <v>0</v>
          </cell>
          <cell r="J20">
            <v>14315457.529999999</v>
          </cell>
        </row>
        <row r="21">
          <cell r="A21" t="str">
            <v>9,1,4,01,01,00</v>
          </cell>
          <cell r="B21" t="str">
            <v>Intereses Pagados Préstamos Bancarios</v>
          </cell>
          <cell r="C21" t="str">
            <v>D</v>
          </cell>
          <cell r="D21" t="str">
            <v>AD</v>
          </cell>
          <cell r="E21">
            <v>276041</v>
          </cell>
          <cell r="F21" t="str">
            <v>anulado</v>
          </cell>
          <cell r="G21" t="str">
            <v>31/12/02</v>
          </cell>
          <cell r="I21">
            <v>0</v>
          </cell>
          <cell r="J21">
            <v>14315457.529999999</v>
          </cell>
        </row>
        <row r="22">
          <cell r="A22" t="str">
            <v>9,1,4,01,01,00</v>
          </cell>
          <cell r="B22" t="str">
            <v>Intereses Pagados Préstamos Bancarios</v>
          </cell>
          <cell r="C22" t="str">
            <v>D</v>
          </cell>
          <cell r="D22" t="str">
            <v>AD</v>
          </cell>
          <cell r="E22">
            <v>276043</v>
          </cell>
          <cell r="F22" t="str">
            <v>anulado</v>
          </cell>
          <cell r="G22" t="str">
            <v>31/12/02</v>
          </cell>
          <cell r="I22">
            <v>0</v>
          </cell>
          <cell r="J22">
            <v>14315457.529999999</v>
          </cell>
        </row>
        <row r="23">
          <cell r="A23" t="str">
            <v>9,1,4,01,01,00</v>
          </cell>
          <cell r="B23" t="str">
            <v>Intereses Pagados Préstamos Bancarios</v>
          </cell>
          <cell r="C23" t="str">
            <v>D</v>
          </cell>
          <cell r="D23" t="str">
            <v>AD</v>
          </cell>
          <cell r="E23">
            <v>276049</v>
          </cell>
          <cell r="F23" t="str">
            <v>Ajusta Intereses y Retenciones de 11/02</v>
          </cell>
          <cell r="G23" t="str">
            <v>31/12/02</v>
          </cell>
          <cell r="I23">
            <v>40929.53</v>
          </cell>
          <cell r="J23">
            <v>14274528</v>
          </cell>
        </row>
        <row r="24">
          <cell r="A24" t="str">
            <v>9,1,4,01,01,00</v>
          </cell>
          <cell r="B24" t="str">
            <v>Intereses Pagados Préstamos Bancarios</v>
          </cell>
          <cell r="C24" t="str">
            <v>D</v>
          </cell>
          <cell r="D24" t="str">
            <v>AD</v>
          </cell>
          <cell r="E24">
            <v>276049</v>
          </cell>
          <cell r="F24" t="str">
            <v>Ajusta Intereses y Retenciones de 11/02</v>
          </cell>
          <cell r="G24" t="str">
            <v>31/12/02</v>
          </cell>
          <cell r="I24">
            <v>150798.38</v>
          </cell>
          <cell r="J24">
            <v>14123729.619999999</v>
          </cell>
        </row>
        <row r="25">
          <cell r="A25" t="str">
            <v>9,1,4,01,01,00</v>
          </cell>
          <cell r="B25" t="str">
            <v>Intereses Pagados Préstamos Bancarios</v>
          </cell>
          <cell r="C25" t="str">
            <v>D</v>
          </cell>
          <cell r="D25" t="str">
            <v>AD</v>
          </cell>
          <cell r="E25">
            <v>276050</v>
          </cell>
          <cell r="F25" t="str">
            <v>Devengamiento Intereses Pmo Sind 12/02</v>
          </cell>
          <cell r="G25" t="str">
            <v>31/12/02</v>
          </cell>
          <cell r="H25">
            <v>518214.26</v>
          </cell>
          <cell r="J25">
            <v>14641943.880000001</v>
          </cell>
        </row>
        <row r="26">
          <cell r="A26" t="str">
            <v>9,1,4,01,01,00</v>
          </cell>
          <cell r="B26" t="str">
            <v>Intereses Pagados Préstamos Bancarios</v>
          </cell>
          <cell r="C26" t="str">
            <v>D</v>
          </cell>
          <cell r="D26" t="str">
            <v>AD</v>
          </cell>
          <cell r="E26">
            <v>276049</v>
          </cell>
          <cell r="F26" t="str">
            <v>Ajusta Intereses y Retenciones de 11/02</v>
          </cell>
          <cell r="G26" t="str">
            <v>31/12/02</v>
          </cell>
          <cell r="I26">
            <v>41646.15</v>
          </cell>
          <cell r="J26">
            <v>14600297.73</v>
          </cell>
        </row>
        <row r="27">
          <cell r="A27" t="str">
            <v>9,1,4,01,01,00</v>
          </cell>
          <cell r="B27" t="str">
            <v>Intereses Pagados Préstamos Bancarios</v>
          </cell>
          <cell r="C27" t="str">
            <v>D</v>
          </cell>
          <cell r="D27" t="str">
            <v>AD</v>
          </cell>
          <cell r="E27">
            <v>276103</v>
          </cell>
          <cell r="F27" t="str">
            <v>Cancelación de préstamo Goldmand Sachs</v>
          </cell>
          <cell r="G27" t="str">
            <v>31/12/02</v>
          </cell>
          <cell r="I27">
            <v>5017715.5199999996</v>
          </cell>
          <cell r="J27">
            <v>9582582.2100000009</v>
          </cell>
        </row>
        <row r="28">
          <cell r="A28" t="str">
            <v>9,1,4,01,01,00</v>
          </cell>
          <cell r="B28" t="str">
            <v>Intereses Pagados Préstamos Bancarios</v>
          </cell>
          <cell r="C28" t="str">
            <v>D</v>
          </cell>
          <cell r="D28" t="str">
            <v>AD</v>
          </cell>
          <cell r="E28">
            <v>276130</v>
          </cell>
          <cell r="F28" t="str">
            <v>Ajusta intereses HSBC al 12/02</v>
          </cell>
          <cell r="G28" t="str">
            <v>31/12/02</v>
          </cell>
          <cell r="H28">
            <v>84519.6</v>
          </cell>
          <cell r="J28">
            <v>9667101.8100000005</v>
          </cell>
        </row>
        <row r="29">
          <cell r="A29" t="str">
            <v>9,1,4,01,01,00</v>
          </cell>
          <cell r="B29" t="str">
            <v>Intereses Pagados Préstamos Bancarios</v>
          </cell>
          <cell r="G29" t="str">
            <v>31/12/02</v>
          </cell>
          <cell r="J29">
            <v>9667101.8100000005</v>
          </cell>
        </row>
        <row r="30">
          <cell r="A30" t="str">
            <v>9,1,4,01,02,00</v>
          </cell>
          <cell r="B30" t="str">
            <v>Intereses Pagados Oblig. Negociables</v>
          </cell>
          <cell r="G30" t="str">
            <v>30/09/02</v>
          </cell>
          <cell r="J30">
            <v>4600448.8899999997</v>
          </cell>
        </row>
        <row r="31">
          <cell r="A31" t="str">
            <v>9,1,4,01,02,00</v>
          </cell>
          <cell r="B31" t="str">
            <v>Intereses Pagados Oblig. Negociables</v>
          </cell>
          <cell r="C31" t="str">
            <v>D</v>
          </cell>
          <cell r="D31" t="str">
            <v>AD</v>
          </cell>
          <cell r="E31">
            <v>274068</v>
          </cell>
          <cell r="F31" t="str">
            <v>Devengamiento PARCKS en cartera 10/02</v>
          </cell>
          <cell r="G31" t="str">
            <v>31/10/02</v>
          </cell>
          <cell r="H31">
            <v>740581.46</v>
          </cell>
          <cell r="J31">
            <v>5341030.3499999996</v>
          </cell>
        </row>
        <row r="32">
          <cell r="A32" t="str">
            <v>9,1,4,01,02,00</v>
          </cell>
          <cell r="B32" t="str">
            <v>Intereses Pagados Oblig. Negociables</v>
          </cell>
          <cell r="C32" t="str">
            <v>D</v>
          </cell>
          <cell r="D32" t="str">
            <v>AD</v>
          </cell>
          <cell r="E32">
            <v>274068</v>
          </cell>
          <cell r="F32" t="str">
            <v>Devengamiento PARCKS en cartera 10/02</v>
          </cell>
          <cell r="G32" t="str">
            <v>31/10/02</v>
          </cell>
          <cell r="I32">
            <v>740581.46</v>
          </cell>
          <cell r="J32">
            <v>4600448.8899999997</v>
          </cell>
        </row>
        <row r="33">
          <cell r="A33" t="str">
            <v>9,1,4,01,02,00</v>
          </cell>
          <cell r="B33" t="str">
            <v>Intereses Pagados Oblig. Negociables</v>
          </cell>
          <cell r="C33" t="str">
            <v>D</v>
          </cell>
          <cell r="D33" t="str">
            <v>AD</v>
          </cell>
          <cell r="E33">
            <v>274069</v>
          </cell>
          <cell r="F33" t="str">
            <v>Devenga intereses Bono 43.5 10/02</v>
          </cell>
          <cell r="G33" t="str">
            <v>31/10/02</v>
          </cell>
          <cell r="H33">
            <v>1460780.09</v>
          </cell>
          <cell r="J33">
            <v>6061228.9800000004</v>
          </cell>
        </row>
        <row r="34">
          <cell r="A34" t="str">
            <v>9,1,4,01,02,00</v>
          </cell>
          <cell r="B34" t="str">
            <v>Intereses Pagados Oblig. Negociables</v>
          </cell>
          <cell r="G34" t="str">
            <v>31/10/02</v>
          </cell>
          <cell r="J34">
            <v>6061228.9800000004</v>
          </cell>
        </row>
        <row r="35">
          <cell r="A35" t="str">
            <v>9,1,4,01,02,00</v>
          </cell>
          <cell r="B35" t="str">
            <v>Intereses Pagados Oblig. Negociables</v>
          </cell>
          <cell r="C35" t="str">
            <v>D</v>
          </cell>
          <cell r="D35" t="str">
            <v>AD</v>
          </cell>
          <cell r="E35">
            <v>275057</v>
          </cell>
          <cell r="F35" t="str">
            <v>Devengamiento PARCKS en cartera 11/02</v>
          </cell>
          <cell r="G35" t="str">
            <v>30/11/02</v>
          </cell>
          <cell r="H35">
            <v>740581.46</v>
          </cell>
          <cell r="J35">
            <v>6801810.4400000004</v>
          </cell>
        </row>
        <row r="36">
          <cell r="A36" t="str">
            <v>9,1,4,01,02,00</v>
          </cell>
          <cell r="B36" t="str">
            <v>Intereses Pagados Oblig. Negociables</v>
          </cell>
          <cell r="C36" t="str">
            <v>D</v>
          </cell>
          <cell r="D36" t="str">
            <v>AD</v>
          </cell>
          <cell r="E36">
            <v>275057</v>
          </cell>
          <cell r="F36" t="str">
            <v>Devengamiento PARCKS en cartera 11/02</v>
          </cell>
          <cell r="G36" t="str">
            <v>30/11/02</v>
          </cell>
          <cell r="I36">
            <v>740581.46</v>
          </cell>
          <cell r="J36">
            <v>6061228.9800000004</v>
          </cell>
        </row>
        <row r="37">
          <cell r="A37" t="str">
            <v>9,1,4,01,02,00</v>
          </cell>
          <cell r="B37" t="str">
            <v>Intereses Pagados Oblig. Negociables</v>
          </cell>
          <cell r="C37" t="str">
            <v>D</v>
          </cell>
          <cell r="D37" t="str">
            <v>AD</v>
          </cell>
          <cell r="E37">
            <v>275074</v>
          </cell>
          <cell r="F37" t="str">
            <v>Devengamiento de Interes 11/02</v>
          </cell>
          <cell r="G37" t="str">
            <v>30/11/02</v>
          </cell>
          <cell r="H37">
            <v>809920.71</v>
          </cell>
          <cell r="J37">
            <v>6871149.6900000004</v>
          </cell>
        </row>
        <row r="38">
          <cell r="A38" t="str">
            <v>9,1,4,01,02,00</v>
          </cell>
          <cell r="B38" t="str">
            <v>Intereses Pagados Oblig. Negociables</v>
          </cell>
          <cell r="C38" t="str">
            <v>D</v>
          </cell>
          <cell r="D38" t="str">
            <v>AD</v>
          </cell>
          <cell r="E38">
            <v>275087</v>
          </cell>
          <cell r="F38" t="str">
            <v>Aj intereses por cambio de tasa</v>
          </cell>
          <cell r="G38" t="str">
            <v>30/11/02</v>
          </cell>
          <cell r="I38">
            <v>4387659.8</v>
          </cell>
          <cell r="J38">
            <v>2483489.89</v>
          </cell>
        </row>
        <row r="39">
          <cell r="A39" t="str">
            <v>9,1,4,01,02,00</v>
          </cell>
          <cell r="B39" t="str">
            <v>Intereses Pagados Oblig. Negociables</v>
          </cell>
          <cell r="C39" t="str">
            <v>D</v>
          </cell>
          <cell r="D39" t="str">
            <v>AD</v>
          </cell>
          <cell r="E39">
            <v>275089</v>
          </cell>
          <cell r="F39" t="str">
            <v>Devenag int y reg dif cbio ON conv 11/02</v>
          </cell>
          <cell r="G39" t="str">
            <v>30/11/02</v>
          </cell>
          <cell r="H39">
            <v>1263409.19</v>
          </cell>
          <cell r="J39">
            <v>3746899.08</v>
          </cell>
        </row>
        <row r="40">
          <cell r="A40" t="str">
            <v>9,1,4,01,02,00</v>
          </cell>
          <cell r="B40" t="str">
            <v>Intereses Pagados Oblig. Negociables</v>
          </cell>
          <cell r="G40" t="str">
            <v>30/11/02</v>
          </cell>
          <cell r="J40">
            <v>3746899.08</v>
          </cell>
        </row>
        <row r="41">
          <cell r="A41" t="str">
            <v>9,1,4,01,02,00</v>
          </cell>
          <cell r="B41" t="str">
            <v>Intereses Pagados Oblig. Negociables</v>
          </cell>
          <cell r="C41" t="str">
            <v>D</v>
          </cell>
          <cell r="D41" t="str">
            <v>AD</v>
          </cell>
          <cell r="E41">
            <v>276048</v>
          </cell>
          <cell r="F41" t="str">
            <v>Deveng Intereses y Dif de Cbio 12/02</v>
          </cell>
          <cell r="G41" t="str">
            <v>31/12/02</v>
          </cell>
          <cell r="H41">
            <v>370983.42</v>
          </cell>
          <cell r="J41">
            <v>4117882.5</v>
          </cell>
        </row>
        <row r="42">
          <cell r="A42" t="str">
            <v>9,1,4,01,02,00</v>
          </cell>
          <cell r="B42" t="str">
            <v>Intereses Pagados Oblig. Negociables</v>
          </cell>
          <cell r="C42" t="str">
            <v>D</v>
          </cell>
          <cell r="D42" t="str">
            <v>AD</v>
          </cell>
          <cell r="E42">
            <v>276053</v>
          </cell>
          <cell r="F42" t="str">
            <v>Devengamiento de parks 12/02</v>
          </cell>
          <cell r="G42" t="str">
            <v>31/12/02</v>
          </cell>
          <cell r="H42">
            <v>740581.46</v>
          </cell>
          <cell r="J42">
            <v>4858463.96</v>
          </cell>
        </row>
        <row r="43">
          <cell r="A43" t="str">
            <v>9,1,4,01,02,00</v>
          </cell>
          <cell r="B43" t="str">
            <v>Intereses Pagados Oblig. Negociables</v>
          </cell>
          <cell r="C43" t="str">
            <v>D</v>
          </cell>
          <cell r="D43" t="str">
            <v>AD</v>
          </cell>
          <cell r="E43">
            <v>276053</v>
          </cell>
          <cell r="F43" t="str">
            <v>Devengamiento de parks 12/02</v>
          </cell>
          <cell r="G43" t="str">
            <v>31/12/02</v>
          </cell>
          <cell r="I43">
            <v>740581.46</v>
          </cell>
          <cell r="J43">
            <v>4117882.5</v>
          </cell>
        </row>
        <row r="44">
          <cell r="A44" t="str">
            <v>9,1,4,01,02,00</v>
          </cell>
          <cell r="B44" t="str">
            <v>Intereses Pagados Oblig. Negociables</v>
          </cell>
          <cell r="C44" t="str">
            <v>D</v>
          </cell>
          <cell r="D44" t="str">
            <v>AD</v>
          </cell>
          <cell r="E44">
            <v>276055</v>
          </cell>
          <cell r="F44" t="str">
            <v>Aj Deveng de Inter 11/02 x Menor Tasa</v>
          </cell>
          <cell r="G44" t="str">
            <v>31/12/02</v>
          </cell>
          <cell r="I44">
            <v>129727.75</v>
          </cell>
          <cell r="J44">
            <v>3988154.75</v>
          </cell>
        </row>
        <row r="45">
          <cell r="A45" t="str">
            <v>9,1,4,01,02,00</v>
          </cell>
          <cell r="B45" t="str">
            <v>Intereses Pagados Oblig. Negociables</v>
          </cell>
          <cell r="C45" t="str">
            <v>D</v>
          </cell>
          <cell r="D45" t="str">
            <v>AD</v>
          </cell>
          <cell r="E45">
            <v>276069</v>
          </cell>
          <cell r="F45" t="str">
            <v>Ajusta Dev de Intereses 11/02</v>
          </cell>
          <cell r="G45" t="str">
            <v>31/12/02</v>
          </cell>
          <cell r="H45">
            <v>29881.96</v>
          </cell>
          <cell r="J45">
            <v>4018036.71</v>
          </cell>
        </row>
        <row r="46">
          <cell r="A46" t="str">
            <v>9,1,4,01,02,00</v>
          </cell>
          <cell r="B46" t="str">
            <v>Intereses Pagados Oblig. Negociables</v>
          </cell>
          <cell r="C46" t="str">
            <v>D</v>
          </cell>
          <cell r="D46" t="str">
            <v>AD</v>
          </cell>
          <cell r="E46">
            <v>276137</v>
          </cell>
          <cell r="F46" t="str">
            <v>Deveng Intereses Reg Dif de cbio 12/02</v>
          </cell>
          <cell r="G46" t="str">
            <v>31/12/02</v>
          </cell>
          <cell r="H46">
            <v>2321555.7200000002</v>
          </cell>
          <cell r="J46">
            <v>6339592.4299999997</v>
          </cell>
        </row>
        <row r="47">
          <cell r="A47" t="str">
            <v>9,1,4,01,02,00</v>
          </cell>
          <cell r="B47" t="str">
            <v>Intereses Pagados Oblig. Negociables</v>
          </cell>
          <cell r="G47" t="str">
            <v>31/12/02</v>
          </cell>
          <cell r="J47">
            <v>6339592.4299999997</v>
          </cell>
        </row>
        <row r="48">
          <cell r="A48" t="str">
            <v>9,1,4,01,03,00</v>
          </cell>
          <cell r="B48" t="str">
            <v>Intereses Pagados Deudas Hipotecarias</v>
          </cell>
          <cell r="G48" t="str">
            <v>30/09/02</v>
          </cell>
          <cell r="J48">
            <v>3694.62</v>
          </cell>
        </row>
        <row r="49">
          <cell r="A49" t="str">
            <v>9,1,4,01,03,00</v>
          </cell>
          <cell r="B49" t="str">
            <v>Intereses Pagados Deudas Hipotecarias</v>
          </cell>
          <cell r="C49" t="str">
            <v>D</v>
          </cell>
          <cell r="D49" t="str">
            <v>AD</v>
          </cell>
          <cell r="E49">
            <v>274067</v>
          </cell>
          <cell r="F49" t="str">
            <v>Reg dif cbio e intereses hip.Piscis 10/2</v>
          </cell>
          <cell r="G49" t="str">
            <v>31/10/02</v>
          </cell>
          <cell r="H49">
            <v>5845.39</v>
          </cell>
          <cell r="J49">
            <v>9540.01</v>
          </cell>
        </row>
        <row r="50">
          <cell r="A50" t="str">
            <v>9,1,4,01,03,00</v>
          </cell>
          <cell r="B50" t="str">
            <v>Intereses Pagados Deudas Hipotecarias</v>
          </cell>
          <cell r="G50" t="str">
            <v>31/10/02</v>
          </cell>
          <cell r="J50">
            <v>9540.01</v>
          </cell>
        </row>
        <row r="51">
          <cell r="A51" t="str">
            <v>9,1,4,01,03,00</v>
          </cell>
          <cell r="B51" t="str">
            <v>Intereses Pagados Deudas Hipotecarias</v>
          </cell>
          <cell r="C51" t="str">
            <v>D</v>
          </cell>
          <cell r="D51" t="str">
            <v>AD</v>
          </cell>
          <cell r="E51">
            <v>275044</v>
          </cell>
          <cell r="F51" t="str">
            <v>Reg Interes hip. Pisis 11/02</v>
          </cell>
          <cell r="G51" t="str">
            <v>30/11/02</v>
          </cell>
          <cell r="H51">
            <v>5656.83</v>
          </cell>
          <cell r="J51">
            <v>15196.84</v>
          </cell>
        </row>
        <row r="52">
          <cell r="A52" t="str">
            <v>9,1,4,01,03,00</v>
          </cell>
          <cell r="B52" t="str">
            <v>Intereses Pagados Deudas Hipotecarias</v>
          </cell>
          <cell r="G52" t="str">
            <v>30/11/02</v>
          </cell>
          <cell r="J52">
            <v>15196.84</v>
          </cell>
        </row>
        <row r="53">
          <cell r="A53" t="str">
            <v>9,1,4,01,03,00</v>
          </cell>
          <cell r="B53" t="str">
            <v>Intereses Pagados Deudas Hipotecarias</v>
          </cell>
          <cell r="C53" t="str">
            <v>D</v>
          </cell>
          <cell r="D53" t="str">
            <v>AD</v>
          </cell>
          <cell r="E53">
            <v>276033</v>
          </cell>
          <cell r="F53" t="str">
            <v>Deveng Interes Hip Hot Pisis 12/02</v>
          </cell>
          <cell r="G53" t="str">
            <v>31/12/02</v>
          </cell>
          <cell r="H53">
            <v>5596.3</v>
          </cell>
          <cell r="J53">
            <v>20793.14</v>
          </cell>
        </row>
        <row r="54">
          <cell r="A54" t="str">
            <v>9,1,4,01,03,00</v>
          </cell>
          <cell r="B54" t="str">
            <v>Intereses Pagados Deudas Hipotecarias</v>
          </cell>
          <cell r="G54" t="str">
            <v>31/12/02</v>
          </cell>
          <cell r="J54">
            <v>20793.14</v>
          </cell>
        </row>
        <row r="55">
          <cell r="A55" t="str">
            <v>9,1,4,01,04,00</v>
          </cell>
          <cell r="B55" t="str">
            <v>Intereses Ds Impositivas y Previsionales</v>
          </cell>
          <cell r="G55" t="str">
            <v>30/09/02</v>
          </cell>
          <cell r="J55">
            <v>104847.63</v>
          </cell>
        </row>
        <row r="56">
          <cell r="A56" t="str">
            <v>9,1,4,01,04,00</v>
          </cell>
          <cell r="B56" t="str">
            <v>Intereses Ds Impositivas y Previsionales</v>
          </cell>
          <cell r="C56" t="str">
            <v>D</v>
          </cell>
          <cell r="D56" t="str">
            <v>CO</v>
          </cell>
          <cell r="E56">
            <v>274001</v>
          </cell>
          <cell r="F56" t="str">
            <v>Asiento de compras de  1/10/02-31/10/02</v>
          </cell>
          <cell r="G56" t="str">
            <v>31/10/02</v>
          </cell>
          <cell r="H56">
            <v>27104.59</v>
          </cell>
          <cell r="J56">
            <v>131952.22</v>
          </cell>
        </row>
        <row r="57">
          <cell r="A57" t="str">
            <v>9,1,4,01,04,00</v>
          </cell>
          <cell r="B57" t="str">
            <v>Intereses Ds Impositivas y Previsionales</v>
          </cell>
          <cell r="C57" t="str">
            <v>D</v>
          </cell>
          <cell r="D57" t="str">
            <v>PT</v>
          </cell>
          <cell r="E57">
            <v>274001</v>
          </cell>
          <cell r="F57" t="str">
            <v>Asiento de caja de  1/10/02-31/10/02</v>
          </cell>
          <cell r="G57" t="str">
            <v>31/10/02</v>
          </cell>
          <cell r="H57">
            <v>4398.49</v>
          </cell>
          <cell r="J57">
            <v>136350.71</v>
          </cell>
        </row>
        <row r="58">
          <cell r="A58" t="str">
            <v>9,1,4,01,04,00</v>
          </cell>
          <cell r="B58" t="str">
            <v>Intereses Ds Impositivas y Previsionales</v>
          </cell>
          <cell r="G58" t="str">
            <v>31/10/02</v>
          </cell>
          <cell r="J58">
            <v>136350.71</v>
          </cell>
        </row>
        <row r="59">
          <cell r="A59" t="str">
            <v>9,1,4,01,04,00</v>
          </cell>
          <cell r="B59" t="str">
            <v>Intereses Ds Impositivas y Previsionales</v>
          </cell>
          <cell r="C59" t="str">
            <v>D</v>
          </cell>
          <cell r="D59" t="str">
            <v>CO</v>
          </cell>
          <cell r="E59">
            <v>275001</v>
          </cell>
          <cell r="F59" t="str">
            <v>Asiento de compras de  1/11/02-30/11/02</v>
          </cell>
          <cell r="G59" t="str">
            <v>30/11/02</v>
          </cell>
          <cell r="H59">
            <v>18346.28</v>
          </cell>
          <cell r="J59">
            <v>154696.99</v>
          </cell>
        </row>
        <row r="60">
          <cell r="A60" t="str">
            <v>9,1,4,01,04,00</v>
          </cell>
          <cell r="B60" t="str">
            <v>Intereses Ds Impositivas y Previsionales</v>
          </cell>
          <cell r="C60" t="str">
            <v>D</v>
          </cell>
          <cell r="D60" t="str">
            <v>PT</v>
          </cell>
          <cell r="E60">
            <v>275001</v>
          </cell>
          <cell r="F60" t="str">
            <v>Asiento de caja de  1/11/02-30/11/02</v>
          </cell>
          <cell r="G60" t="str">
            <v>30/11/02</v>
          </cell>
          <cell r="H60">
            <v>3826.72</v>
          </cell>
          <cell r="J60">
            <v>158523.71</v>
          </cell>
        </row>
        <row r="61">
          <cell r="A61" t="str">
            <v>9,1,4,01,04,00</v>
          </cell>
          <cell r="B61" t="str">
            <v>Intereses Ds Impositivas y Previsionales</v>
          </cell>
          <cell r="G61" t="str">
            <v>30/11/02</v>
          </cell>
          <cell r="J61">
            <v>158523.71</v>
          </cell>
        </row>
        <row r="62">
          <cell r="A62" t="str">
            <v>9,1,4,01,04,00</v>
          </cell>
          <cell r="B62" t="str">
            <v>Intereses Ds Impositivas y Previsionales</v>
          </cell>
          <cell r="C62" t="str">
            <v>D</v>
          </cell>
          <cell r="D62" t="str">
            <v>CO</v>
          </cell>
          <cell r="E62">
            <v>276001</v>
          </cell>
          <cell r="F62" t="str">
            <v>Asiento de compras de  1/12/02-31/12/02</v>
          </cell>
          <cell r="G62" t="str">
            <v>30/12/02</v>
          </cell>
          <cell r="H62">
            <v>45979.05</v>
          </cell>
          <cell r="J62">
            <v>204502.76</v>
          </cell>
        </row>
        <row r="63">
          <cell r="A63" t="str">
            <v>9,1,4,01,04,00</v>
          </cell>
          <cell r="B63" t="str">
            <v>Intereses Ds Impositivas y Previsionales</v>
          </cell>
          <cell r="C63" t="str">
            <v>D</v>
          </cell>
          <cell r="D63" t="str">
            <v>PT</v>
          </cell>
          <cell r="E63">
            <v>276001</v>
          </cell>
          <cell r="F63" t="str">
            <v>Asiento de caja de  1/12/02-31/12/02</v>
          </cell>
          <cell r="G63" t="str">
            <v>30/12/02</v>
          </cell>
          <cell r="H63">
            <v>1672.41</v>
          </cell>
          <cell r="J63">
            <v>206175.17</v>
          </cell>
        </row>
        <row r="64">
          <cell r="A64" t="str">
            <v>9,1,4,01,04,00</v>
          </cell>
          <cell r="B64" t="str">
            <v>Intereses Ds Impositivas y Previsionales</v>
          </cell>
          <cell r="C64" t="str">
            <v>D</v>
          </cell>
          <cell r="D64" t="str">
            <v>AD</v>
          </cell>
          <cell r="E64">
            <v>276093</v>
          </cell>
          <cell r="F64" t="str">
            <v>Reclasif Intereses ABL 12/02</v>
          </cell>
          <cell r="G64" t="str">
            <v>31/12/02</v>
          </cell>
          <cell r="H64">
            <v>4781.29</v>
          </cell>
          <cell r="J64">
            <v>210956.46</v>
          </cell>
        </row>
        <row r="65">
          <cell r="A65" t="str">
            <v>9,1,4,01,04,00</v>
          </cell>
          <cell r="B65" t="str">
            <v>Intereses Ds Impositivas y Previsionales</v>
          </cell>
          <cell r="G65" t="str">
            <v>31/12/02</v>
          </cell>
          <cell r="J65">
            <v>210956.46</v>
          </cell>
        </row>
        <row r="66">
          <cell r="A66" t="str">
            <v>9,1,4,01,05,00</v>
          </cell>
          <cell r="B66" t="str">
            <v>Otros Intereses Pagados</v>
          </cell>
          <cell r="G66" t="str">
            <v>30/09/02</v>
          </cell>
          <cell r="J66">
            <v>55613.11</v>
          </cell>
        </row>
        <row r="67">
          <cell r="A67" t="str">
            <v>9,1,4,01,05,00</v>
          </cell>
          <cell r="B67" t="str">
            <v>Otros Intereses Pagados</v>
          </cell>
          <cell r="C67" t="str">
            <v>D</v>
          </cell>
          <cell r="D67" t="str">
            <v>AD</v>
          </cell>
          <cell r="E67">
            <v>274060</v>
          </cell>
          <cell r="F67" t="str">
            <v>Deveng Intereses Cpra Ac Sta Maria 10/02</v>
          </cell>
          <cell r="G67" t="str">
            <v>31/10/02</v>
          </cell>
          <cell r="H67">
            <v>8126.32</v>
          </cell>
          <cell r="J67">
            <v>63739.43</v>
          </cell>
        </row>
        <row r="68">
          <cell r="A68" t="str">
            <v>9,1,4,01,05,00</v>
          </cell>
          <cell r="B68" t="str">
            <v>Otros Intereses Pagados</v>
          </cell>
          <cell r="G68" t="str">
            <v>31/10/02</v>
          </cell>
          <cell r="J68">
            <v>63739.43</v>
          </cell>
        </row>
        <row r="69">
          <cell r="A69" t="str">
            <v>9,1,4,01,05,00</v>
          </cell>
          <cell r="B69" t="str">
            <v>Otros Intereses Pagados</v>
          </cell>
          <cell r="C69" t="str">
            <v>D</v>
          </cell>
          <cell r="D69" t="str">
            <v>CO</v>
          </cell>
          <cell r="E69">
            <v>275001</v>
          </cell>
          <cell r="F69" t="str">
            <v>Asiento de compras de  1/11/02-30/11/02</v>
          </cell>
          <cell r="G69" t="str">
            <v>30/11/02</v>
          </cell>
          <cell r="H69">
            <v>116455.51</v>
          </cell>
          <cell r="J69">
            <v>180194.94</v>
          </cell>
        </row>
        <row r="70">
          <cell r="A70" t="str">
            <v>9,1,4,01,05,00</v>
          </cell>
          <cell r="B70" t="str">
            <v>Otros Intereses Pagados</v>
          </cell>
          <cell r="C70" t="str">
            <v>D</v>
          </cell>
          <cell r="D70" t="str">
            <v>CO</v>
          </cell>
          <cell r="E70">
            <v>275001</v>
          </cell>
          <cell r="F70" t="str">
            <v>Asiento de compras de  1/11/02-30/11/02</v>
          </cell>
          <cell r="G70" t="str">
            <v>30/11/02</v>
          </cell>
          <cell r="I70">
            <v>147412.04</v>
          </cell>
          <cell r="J70">
            <v>32782.9</v>
          </cell>
        </row>
        <row r="71">
          <cell r="A71" t="str">
            <v>9,1,4,01,05,00</v>
          </cell>
          <cell r="B71" t="str">
            <v>Otros Intereses Pagados</v>
          </cell>
          <cell r="C71" t="str">
            <v>D</v>
          </cell>
          <cell r="D71" t="str">
            <v>AD</v>
          </cell>
          <cell r="E71">
            <v>275099</v>
          </cell>
          <cell r="F71" t="str">
            <v>Devenga int SMDP hasta 11/11/02 c/tasa n</v>
          </cell>
          <cell r="G71" t="str">
            <v>30/11/02</v>
          </cell>
          <cell r="H71">
            <v>40547.769999999997</v>
          </cell>
          <cell r="J71">
            <v>73330.67</v>
          </cell>
        </row>
        <row r="72">
          <cell r="A72" t="str">
            <v>9,1,4,01,05,00</v>
          </cell>
          <cell r="B72" t="str">
            <v>Otros Intereses Pagados</v>
          </cell>
          <cell r="C72" t="str">
            <v>D</v>
          </cell>
          <cell r="D72" t="str">
            <v>AD</v>
          </cell>
          <cell r="E72">
            <v>275100</v>
          </cell>
          <cell r="F72" t="str">
            <v>Devenga int de SMDP al 30/11/02</v>
          </cell>
          <cell r="G72" t="str">
            <v>30/11/02</v>
          </cell>
          <cell r="H72">
            <v>3222.22</v>
          </cell>
          <cell r="J72">
            <v>76552.89</v>
          </cell>
        </row>
        <row r="73">
          <cell r="A73" t="str">
            <v>9,1,4,01,05,00</v>
          </cell>
          <cell r="B73" t="str">
            <v>Otros Intereses Pagados</v>
          </cell>
          <cell r="G73" t="str">
            <v>30/11/02</v>
          </cell>
          <cell r="J73">
            <v>76552.89</v>
          </cell>
        </row>
        <row r="74">
          <cell r="A74" t="str">
            <v>9,1,4,01,05,00</v>
          </cell>
          <cell r="B74" t="str">
            <v>Otros Intereses Pagados</v>
          </cell>
          <cell r="C74" t="str">
            <v>D</v>
          </cell>
          <cell r="D74" t="str">
            <v>CO</v>
          </cell>
          <cell r="E74">
            <v>276001</v>
          </cell>
          <cell r="F74" t="str">
            <v>Asiento de compras de  1/12/02-31/12/02</v>
          </cell>
          <cell r="G74" t="str">
            <v>30/12/02</v>
          </cell>
          <cell r="H74">
            <v>44.91</v>
          </cell>
          <cell r="J74">
            <v>76597.8</v>
          </cell>
        </row>
        <row r="75">
          <cell r="A75" t="str">
            <v>9,1,4,01,05,00</v>
          </cell>
          <cell r="B75" t="str">
            <v>Otros Intereses Pagados</v>
          </cell>
          <cell r="C75" t="str">
            <v>D</v>
          </cell>
          <cell r="D75" t="str">
            <v>AD</v>
          </cell>
          <cell r="E75">
            <v>276052</v>
          </cell>
          <cell r="F75" t="str">
            <v>Dengamiento SMDP 12/02</v>
          </cell>
          <cell r="G75" t="str">
            <v>31/12/02</v>
          </cell>
          <cell r="H75">
            <v>5024.84</v>
          </cell>
          <cell r="J75">
            <v>81622.64</v>
          </cell>
        </row>
        <row r="76">
          <cell r="A76" t="str">
            <v>9,1,4,01,05,00</v>
          </cell>
          <cell r="B76" t="str">
            <v>Otros Intereses Pagados</v>
          </cell>
          <cell r="C76" t="str">
            <v>D</v>
          </cell>
          <cell r="D76" t="str">
            <v>AD</v>
          </cell>
          <cell r="E76">
            <v>276125</v>
          </cell>
          <cell r="F76" t="str">
            <v>Ajusta Devengamiento y Capital al 11/02</v>
          </cell>
          <cell r="G76" t="str">
            <v>31/12/02</v>
          </cell>
          <cell r="H76">
            <v>3299.82</v>
          </cell>
          <cell r="J76">
            <v>84922.46</v>
          </cell>
        </row>
        <row r="77">
          <cell r="A77" t="str">
            <v>9,1,4,01,05,00</v>
          </cell>
          <cell r="B77" t="str">
            <v>Otros Intereses Pagados</v>
          </cell>
          <cell r="G77" t="str">
            <v>31/12/02</v>
          </cell>
          <cell r="J77">
            <v>84922.46</v>
          </cell>
        </row>
        <row r="78">
          <cell r="A78" t="str">
            <v>9,1,4,01,07,00</v>
          </cell>
          <cell r="B78" t="str">
            <v>Intereses préstamos cías vinculadas</v>
          </cell>
          <cell r="G78" t="str">
            <v>30/09/02</v>
          </cell>
          <cell r="J78">
            <v>-214895.38</v>
          </cell>
        </row>
        <row r="79">
          <cell r="A79" t="str">
            <v>9,1,4,01,07,00</v>
          </cell>
          <cell r="B79" t="str">
            <v>Intereses préstamos cías vinculadas</v>
          </cell>
          <cell r="C79" t="str">
            <v>D</v>
          </cell>
          <cell r="D79" t="str">
            <v>AD</v>
          </cell>
          <cell r="E79">
            <v>274071</v>
          </cell>
          <cell r="F79" t="str">
            <v>Reg int y dif cbio mutuo Llao Llao 10/02</v>
          </cell>
          <cell r="G79" t="str">
            <v>31/10/02</v>
          </cell>
          <cell r="H79">
            <v>7062.9</v>
          </cell>
          <cell r="J79">
            <v>-207832.48</v>
          </cell>
        </row>
        <row r="80">
          <cell r="A80" t="str">
            <v>9,1,4,01,07,00</v>
          </cell>
          <cell r="B80" t="str">
            <v>Intereses préstamos cías vinculadas</v>
          </cell>
          <cell r="C80" t="str">
            <v>D</v>
          </cell>
          <cell r="D80" t="str">
            <v>AD</v>
          </cell>
          <cell r="E80">
            <v>274072</v>
          </cell>
          <cell r="F80" t="str">
            <v>Devenga intereses APSA 10/02</v>
          </cell>
          <cell r="G80" t="str">
            <v>31/10/02</v>
          </cell>
          <cell r="H80">
            <v>5093</v>
          </cell>
          <cell r="J80">
            <v>-202739.48</v>
          </cell>
        </row>
        <row r="81">
          <cell r="A81" t="str">
            <v>9,1,4,01,07,00</v>
          </cell>
          <cell r="B81" t="str">
            <v>Intereses préstamos cías vinculadas</v>
          </cell>
          <cell r="G81" t="str">
            <v>31/10/02</v>
          </cell>
          <cell r="J81">
            <v>-202739.48</v>
          </cell>
        </row>
        <row r="82">
          <cell r="A82" t="str">
            <v>9,1,4,01,07,00</v>
          </cell>
          <cell r="B82" t="str">
            <v>Intereses préstamos cías vinculadas</v>
          </cell>
          <cell r="C82" t="str">
            <v>D</v>
          </cell>
          <cell r="D82" t="str">
            <v>AD</v>
          </cell>
          <cell r="E82">
            <v>275090</v>
          </cell>
          <cell r="F82" t="str">
            <v>Devengamiento intereses mutuo 11/02</v>
          </cell>
          <cell r="G82" t="str">
            <v>30/11/02</v>
          </cell>
          <cell r="H82">
            <v>7068.08</v>
          </cell>
          <cell r="J82">
            <v>-195671.4</v>
          </cell>
        </row>
        <row r="83">
          <cell r="A83" t="str">
            <v>9,1,4,01,07,00</v>
          </cell>
          <cell r="B83" t="str">
            <v>Intereses préstamos cías vinculadas</v>
          </cell>
          <cell r="G83" t="str">
            <v>30/11/02</v>
          </cell>
          <cell r="J83">
            <v>-195671.4</v>
          </cell>
        </row>
        <row r="84">
          <cell r="A84" t="str">
            <v>9,1,4,01,07,00</v>
          </cell>
          <cell r="B84" t="str">
            <v>Intereses préstamos cías vinculadas</v>
          </cell>
          <cell r="C84" t="str">
            <v>D</v>
          </cell>
          <cell r="D84" t="str">
            <v>AD</v>
          </cell>
          <cell r="E84">
            <v>276017</v>
          </cell>
          <cell r="F84" t="str">
            <v>Ajusta intereses y CER mutuo APSA 12/02</v>
          </cell>
          <cell r="G84" t="str">
            <v>01/12/02</v>
          </cell>
          <cell r="H84">
            <v>124728.91</v>
          </cell>
          <cell r="J84">
            <v>-70942.490000000005</v>
          </cell>
        </row>
        <row r="85">
          <cell r="A85" t="str">
            <v>9,1,4,01,07,00</v>
          </cell>
          <cell r="B85" t="str">
            <v>Intereses préstamos cías vinculadas</v>
          </cell>
          <cell r="G85" t="str">
            <v>31/12/02</v>
          </cell>
          <cell r="J85">
            <v>-70942.490000000005</v>
          </cell>
        </row>
        <row r="86">
          <cell r="A86" t="str">
            <v>9,1,4,01,08,00</v>
          </cell>
          <cell r="B86" t="str">
            <v>Rdo por tenencia generado por pasivo</v>
          </cell>
          <cell r="G86" t="str">
            <v>30/09/02</v>
          </cell>
          <cell r="J86">
            <v>347305.6</v>
          </cell>
        </row>
        <row r="87">
          <cell r="A87" t="str">
            <v>9,1,4,01,08,00</v>
          </cell>
          <cell r="B87" t="str">
            <v>Rdo por tenencia generado por pasivo</v>
          </cell>
          <cell r="C87" t="str">
            <v>D</v>
          </cell>
          <cell r="D87" t="str">
            <v>AD</v>
          </cell>
          <cell r="E87">
            <v>276126</v>
          </cell>
          <cell r="F87" t="str">
            <v>Reclasifica AD 273015 del 30/09/02</v>
          </cell>
          <cell r="G87" t="str">
            <v>31/12/02</v>
          </cell>
          <cell r="I87">
            <v>347305.6</v>
          </cell>
          <cell r="J87">
            <v>0</v>
          </cell>
        </row>
        <row r="88">
          <cell r="A88" t="str">
            <v>9,1,4,01,08,00</v>
          </cell>
          <cell r="B88" t="str">
            <v>Rdo por tenencia generado por pasivo</v>
          </cell>
          <cell r="G88" t="str">
            <v>31/12/02</v>
          </cell>
          <cell r="J88">
            <v>0</v>
          </cell>
        </row>
        <row r="89">
          <cell r="A89" t="str">
            <v>9,1,4,01,97,00</v>
          </cell>
          <cell r="B89" t="str">
            <v>C.E.R.</v>
          </cell>
          <cell r="G89" t="str">
            <v>30/09/02</v>
          </cell>
          <cell r="J89">
            <v>1233125.21</v>
          </cell>
        </row>
        <row r="90">
          <cell r="A90" t="str">
            <v>9,1,4,01,97,00</v>
          </cell>
          <cell r="B90" t="str">
            <v>C.E.R.</v>
          </cell>
          <cell r="C90" t="str">
            <v>D</v>
          </cell>
          <cell r="D90" t="str">
            <v>AD</v>
          </cell>
          <cell r="E90">
            <v>274038</v>
          </cell>
          <cell r="F90" t="str">
            <v>Valuación Bono patriotico 10/02</v>
          </cell>
          <cell r="G90" t="str">
            <v>31/10/02</v>
          </cell>
          <cell r="I90">
            <v>29540</v>
          </cell>
          <cell r="J90">
            <v>1203585.21</v>
          </cell>
        </row>
        <row r="91">
          <cell r="A91" t="str">
            <v>9,1,4,01,97,00</v>
          </cell>
          <cell r="B91" t="str">
            <v>C.E.R.</v>
          </cell>
          <cell r="C91" t="str">
            <v>D</v>
          </cell>
          <cell r="D91" t="str">
            <v>AD</v>
          </cell>
          <cell r="E91">
            <v>274072</v>
          </cell>
          <cell r="F91" t="str">
            <v>Devenga intereses APSA 10/02</v>
          </cell>
          <cell r="G91" t="str">
            <v>31/10/02</v>
          </cell>
          <cell r="H91">
            <v>9085</v>
          </cell>
          <cell r="J91">
            <v>1212670.21</v>
          </cell>
        </row>
        <row r="92">
          <cell r="A92" t="str">
            <v>9,1,4,01,97,00</v>
          </cell>
          <cell r="B92" t="str">
            <v>C.E.R.</v>
          </cell>
          <cell r="C92" t="str">
            <v>D</v>
          </cell>
          <cell r="D92" t="str">
            <v>AD</v>
          </cell>
          <cell r="E92">
            <v>274093</v>
          </cell>
          <cell r="F92" t="str">
            <v>Reclasifica PV 71</v>
          </cell>
          <cell r="G92" t="str">
            <v>31/10/02</v>
          </cell>
          <cell r="H92">
            <v>4562.3999999999996</v>
          </cell>
          <cell r="J92">
            <v>1217232.6100000001</v>
          </cell>
        </row>
        <row r="93">
          <cell r="A93" t="str">
            <v>9,1,4,01,97,00</v>
          </cell>
          <cell r="B93" t="str">
            <v>C.E.R.</v>
          </cell>
          <cell r="G93" t="str">
            <v>31/10/02</v>
          </cell>
          <cell r="J93">
            <v>1217232.6100000001</v>
          </cell>
        </row>
        <row r="94">
          <cell r="A94" t="str">
            <v>9,1,4,01,97,00</v>
          </cell>
          <cell r="B94" t="str">
            <v>C.E.R.</v>
          </cell>
          <cell r="C94" t="str">
            <v>D</v>
          </cell>
          <cell r="D94" t="str">
            <v>AD</v>
          </cell>
          <cell r="E94">
            <v>275037</v>
          </cell>
          <cell r="F94" t="str">
            <v>Devengamiento Bono Patriotico 11/02</v>
          </cell>
          <cell r="G94" t="str">
            <v>30/11/02</v>
          </cell>
          <cell r="I94">
            <v>8680</v>
          </cell>
          <cell r="J94">
            <v>1208552.6100000001</v>
          </cell>
        </row>
        <row r="95">
          <cell r="A95" t="str">
            <v>9,1,4,01,97,00</v>
          </cell>
          <cell r="B95" t="str">
            <v>C.E.R.</v>
          </cell>
          <cell r="C95" t="str">
            <v>D</v>
          </cell>
          <cell r="D95" t="str">
            <v>AD</v>
          </cell>
          <cell r="E95">
            <v>275098</v>
          </cell>
          <cell r="F95" t="str">
            <v>Reclasifica CER del PV 5 SMDP 11/02</v>
          </cell>
          <cell r="G95" t="str">
            <v>30/11/02</v>
          </cell>
          <cell r="H95">
            <v>287462</v>
          </cell>
          <cell r="J95">
            <v>1496014.61</v>
          </cell>
        </row>
        <row r="96">
          <cell r="A96" t="str">
            <v>9,1,4,01,97,00</v>
          </cell>
          <cell r="B96" t="str">
            <v>C.E.R.</v>
          </cell>
          <cell r="G96" t="str">
            <v>30/11/02</v>
          </cell>
          <cell r="J96">
            <v>1496014.61</v>
          </cell>
        </row>
        <row r="97">
          <cell r="A97" t="str">
            <v>9,1,4,01,97,00</v>
          </cell>
          <cell r="B97" t="str">
            <v>C.E.R.</v>
          </cell>
          <cell r="C97" t="str">
            <v>D</v>
          </cell>
          <cell r="D97" t="str">
            <v>AD</v>
          </cell>
          <cell r="E97">
            <v>276017</v>
          </cell>
          <cell r="F97" t="str">
            <v>Ajusta intereses y CER mutuo APSA 12/02</v>
          </cell>
          <cell r="G97" t="str">
            <v>01/12/02</v>
          </cell>
          <cell r="I97">
            <v>107022.59</v>
          </cell>
          <cell r="J97">
            <v>1388992.02</v>
          </cell>
        </row>
        <row r="98">
          <cell r="A98" t="str">
            <v>9,1,4,01,97,00</v>
          </cell>
          <cell r="B98" t="str">
            <v>C.E.R.</v>
          </cell>
          <cell r="C98" t="str">
            <v>D</v>
          </cell>
          <cell r="D98" t="str">
            <v>AD</v>
          </cell>
          <cell r="E98">
            <v>276030</v>
          </cell>
          <cell r="F98" t="str">
            <v>Valuación Bono patriotico 12/02</v>
          </cell>
          <cell r="G98" t="str">
            <v>02/12/02</v>
          </cell>
          <cell r="I98">
            <v>8960</v>
          </cell>
          <cell r="J98">
            <v>1380032.02</v>
          </cell>
        </row>
        <row r="99">
          <cell r="A99" t="str">
            <v>9,1,4,01,97,00</v>
          </cell>
          <cell r="B99" t="str">
            <v>C.E.R.</v>
          </cell>
          <cell r="C99" t="str">
            <v>D</v>
          </cell>
          <cell r="D99" t="str">
            <v>AD</v>
          </cell>
          <cell r="E99">
            <v>276125</v>
          </cell>
          <cell r="F99" t="str">
            <v>Ajusta Devengamiento y Capital al 11/02</v>
          </cell>
          <cell r="G99" t="str">
            <v>31/12/02</v>
          </cell>
          <cell r="H99">
            <v>293842.5</v>
          </cell>
          <cell r="J99">
            <v>1673874.52</v>
          </cell>
        </row>
        <row r="100">
          <cell r="A100" t="str">
            <v>9,1,4,01,97,00</v>
          </cell>
          <cell r="B100" t="str">
            <v>C.E.R.</v>
          </cell>
          <cell r="G100" t="str">
            <v>31/12/02</v>
          </cell>
          <cell r="J100">
            <v>1673874.52</v>
          </cell>
        </row>
        <row r="101">
          <cell r="A101" t="str">
            <v>9,1,4,01,98,00</v>
          </cell>
          <cell r="B101" t="str">
            <v>Imp.Beneficiarios del Exterior</v>
          </cell>
          <cell r="G101" t="str">
            <v>30/09/02</v>
          </cell>
          <cell r="J101">
            <v>2476495.61</v>
          </cell>
        </row>
        <row r="102">
          <cell r="A102" t="str">
            <v>9,1,4,01,98,00</v>
          </cell>
          <cell r="B102" t="str">
            <v>Imp.Beneficiarios del Exterior</v>
          </cell>
          <cell r="C102" t="str">
            <v>D</v>
          </cell>
          <cell r="D102" t="str">
            <v>AD</v>
          </cell>
          <cell r="E102">
            <v>274039</v>
          </cell>
          <cell r="F102" t="str">
            <v>Devengamiento Interes Ptom Goldamn 10/02</v>
          </cell>
          <cell r="G102" t="str">
            <v>31/10/02</v>
          </cell>
          <cell r="H102">
            <v>528598.06999999995</v>
          </cell>
          <cell r="J102">
            <v>3005093.68</v>
          </cell>
        </row>
        <row r="103">
          <cell r="A103" t="str">
            <v>9,1,4,01,98,00</v>
          </cell>
          <cell r="B103" t="str">
            <v>Imp.Beneficiarios del Exterior</v>
          </cell>
          <cell r="C103" t="str">
            <v>D</v>
          </cell>
          <cell r="D103" t="str">
            <v>AD</v>
          </cell>
          <cell r="E103">
            <v>274040</v>
          </cell>
          <cell r="F103" t="str">
            <v>Registra Dif de Cambio Pto Goldman 10/02</v>
          </cell>
          <cell r="G103" t="str">
            <v>31/10/02</v>
          </cell>
          <cell r="I103">
            <v>187799.57</v>
          </cell>
          <cell r="J103">
            <v>2817294.11</v>
          </cell>
        </row>
        <row r="104">
          <cell r="A104" t="str">
            <v>9,1,4,01,98,00</v>
          </cell>
          <cell r="B104" t="str">
            <v>Imp.Beneficiarios del Exterior</v>
          </cell>
          <cell r="C104" t="str">
            <v>D</v>
          </cell>
          <cell r="D104" t="str">
            <v>AD</v>
          </cell>
          <cell r="E104">
            <v>274058</v>
          </cell>
          <cell r="F104" t="str">
            <v>Devengamiento Ptmo Sind 10/02</v>
          </cell>
          <cell r="G104" t="str">
            <v>31/10/02</v>
          </cell>
          <cell r="H104">
            <v>241618.59</v>
          </cell>
          <cell r="J104">
            <v>3058912.7</v>
          </cell>
        </row>
        <row r="105">
          <cell r="A105" t="str">
            <v>9,1,4,01,98,00</v>
          </cell>
          <cell r="B105" t="str">
            <v>Imp.Beneficiarios del Exterior</v>
          </cell>
          <cell r="G105" t="str">
            <v>31/10/02</v>
          </cell>
          <cell r="J105">
            <v>3058912.7</v>
          </cell>
        </row>
        <row r="106">
          <cell r="A106" t="str">
            <v>9,1,4,01,98,00</v>
          </cell>
          <cell r="B106" t="str">
            <v>Imp.Beneficiarios del Exterior</v>
          </cell>
          <cell r="C106" t="str">
            <v>D</v>
          </cell>
          <cell r="D106" t="str">
            <v>AD</v>
          </cell>
          <cell r="E106">
            <v>275055</v>
          </cell>
          <cell r="F106" t="str">
            <v>Deveng Intereses Ptmo Goldman 11/02</v>
          </cell>
          <cell r="G106" t="str">
            <v>30/11/02</v>
          </cell>
          <cell r="H106">
            <v>528985.61</v>
          </cell>
          <cell r="J106">
            <v>3587898.31</v>
          </cell>
        </row>
        <row r="107">
          <cell r="A107" t="str">
            <v>9,1,4,01,98,00</v>
          </cell>
          <cell r="B107" t="str">
            <v>Imp.Beneficiarios del Exterior</v>
          </cell>
          <cell r="C107" t="str">
            <v>D</v>
          </cell>
          <cell r="D107" t="str">
            <v>AD</v>
          </cell>
          <cell r="E107">
            <v>275103</v>
          </cell>
          <cell r="F107" t="str">
            <v>Ajusta gcia ext por pago pmo Boston</v>
          </cell>
          <cell r="G107" t="str">
            <v>30/11/02</v>
          </cell>
          <cell r="I107">
            <v>2909.57</v>
          </cell>
          <cell r="J107">
            <v>3584988.74</v>
          </cell>
        </row>
        <row r="108">
          <cell r="A108" t="str">
            <v>9,1,4,01,98,00</v>
          </cell>
          <cell r="B108" t="str">
            <v>Imp.Beneficiarios del Exterior</v>
          </cell>
          <cell r="C108" t="str">
            <v>D</v>
          </cell>
          <cell r="D108" t="str">
            <v>AD</v>
          </cell>
          <cell r="E108">
            <v>275116</v>
          </cell>
          <cell r="F108" t="str">
            <v>Devenga i.gcia ext Boston y HSBC 11/02</v>
          </cell>
          <cell r="G108" t="str">
            <v>30/11/02</v>
          </cell>
          <cell r="H108">
            <v>45768.28</v>
          </cell>
          <cell r="J108">
            <v>3630757.02</v>
          </cell>
        </row>
        <row r="109">
          <cell r="A109" t="str">
            <v>9,1,4,01,98,00</v>
          </cell>
          <cell r="B109" t="str">
            <v>Imp.Beneficiarios del Exterior</v>
          </cell>
          <cell r="G109" t="str">
            <v>30/11/02</v>
          </cell>
          <cell r="J109">
            <v>3630757.02</v>
          </cell>
        </row>
        <row r="110">
          <cell r="A110" t="str">
            <v>9,1,4,01,98,00</v>
          </cell>
          <cell r="B110" t="str">
            <v>Imp.Beneficiarios del Exterior</v>
          </cell>
          <cell r="C110" t="str">
            <v>D</v>
          </cell>
          <cell r="D110" t="str">
            <v>AD</v>
          </cell>
          <cell r="E110">
            <v>276035</v>
          </cell>
          <cell r="F110" t="str">
            <v>anulado</v>
          </cell>
          <cell r="G110" t="str">
            <v>31/12/02</v>
          </cell>
          <cell r="I110">
            <v>0</v>
          </cell>
          <cell r="J110">
            <v>3630757.02</v>
          </cell>
        </row>
        <row r="111">
          <cell r="A111" t="str">
            <v>9,1,4,01,98,00</v>
          </cell>
          <cell r="B111" t="str">
            <v>Imp.Beneficiarios del Exterior</v>
          </cell>
          <cell r="C111" t="str">
            <v>D</v>
          </cell>
          <cell r="D111" t="str">
            <v>AD</v>
          </cell>
          <cell r="E111">
            <v>276037</v>
          </cell>
          <cell r="F111" t="str">
            <v>anulado</v>
          </cell>
          <cell r="G111" t="str">
            <v>31/12/02</v>
          </cell>
          <cell r="I111">
            <v>0</v>
          </cell>
          <cell r="J111">
            <v>3630757.02</v>
          </cell>
        </row>
        <row r="112">
          <cell r="A112" t="str">
            <v>9,1,4,01,98,00</v>
          </cell>
          <cell r="B112" t="str">
            <v>Imp.Beneficiarios del Exterior</v>
          </cell>
          <cell r="C112" t="str">
            <v>D</v>
          </cell>
          <cell r="D112" t="str">
            <v>AD</v>
          </cell>
          <cell r="E112">
            <v>276039</v>
          </cell>
          <cell r="F112" t="str">
            <v>anulado</v>
          </cell>
          <cell r="G112" t="str">
            <v>31/12/02</v>
          </cell>
          <cell r="I112">
            <v>0</v>
          </cell>
          <cell r="J112">
            <v>3630757.02</v>
          </cell>
        </row>
        <row r="113">
          <cell r="A113" t="str">
            <v>9,1,4,01,98,00</v>
          </cell>
          <cell r="B113" t="str">
            <v>Imp.Beneficiarios del Exterior</v>
          </cell>
          <cell r="C113" t="str">
            <v>D</v>
          </cell>
          <cell r="D113" t="str">
            <v>AD</v>
          </cell>
          <cell r="E113">
            <v>276041</v>
          </cell>
          <cell r="F113" t="str">
            <v>anulado</v>
          </cell>
          <cell r="G113" t="str">
            <v>31/12/02</v>
          </cell>
          <cell r="I113">
            <v>0</v>
          </cell>
          <cell r="J113">
            <v>3630757.02</v>
          </cell>
        </row>
        <row r="114">
          <cell r="A114" t="str">
            <v>9,1,4,01,98,00</v>
          </cell>
          <cell r="B114" t="str">
            <v>Imp.Beneficiarios del Exterior</v>
          </cell>
          <cell r="C114" t="str">
            <v>D</v>
          </cell>
          <cell r="D114" t="str">
            <v>AD</v>
          </cell>
          <cell r="E114">
            <v>276042</v>
          </cell>
          <cell r="F114" t="str">
            <v>anulado</v>
          </cell>
          <cell r="G114" t="str">
            <v>31/12/02</v>
          </cell>
          <cell r="H114">
            <v>0</v>
          </cell>
          <cell r="J114">
            <v>3630757.02</v>
          </cell>
        </row>
        <row r="115">
          <cell r="A115" t="str">
            <v>9,1,4,01,98,00</v>
          </cell>
          <cell r="B115" t="str">
            <v>Imp.Beneficiarios del Exterior</v>
          </cell>
          <cell r="C115" t="str">
            <v>D</v>
          </cell>
          <cell r="D115" t="str">
            <v>AD</v>
          </cell>
          <cell r="E115">
            <v>276043</v>
          </cell>
          <cell r="F115" t="str">
            <v>anulado</v>
          </cell>
          <cell r="G115" t="str">
            <v>31/12/02</v>
          </cell>
          <cell r="I115">
            <v>0</v>
          </cell>
          <cell r="J115">
            <v>3630757.02</v>
          </cell>
        </row>
        <row r="116">
          <cell r="A116" t="str">
            <v>9,1,4,01,98,00</v>
          </cell>
          <cell r="B116" t="str">
            <v>Imp.Beneficiarios del Exterior</v>
          </cell>
          <cell r="C116" t="str">
            <v>D</v>
          </cell>
          <cell r="D116" t="str">
            <v>AD</v>
          </cell>
          <cell r="E116">
            <v>276049</v>
          </cell>
          <cell r="F116" t="str">
            <v>Ajusta Intereses y Retenciones de 11/02</v>
          </cell>
          <cell r="G116" t="str">
            <v>31/12/02</v>
          </cell>
          <cell r="I116">
            <v>32402</v>
          </cell>
          <cell r="J116">
            <v>3598355.02</v>
          </cell>
        </row>
        <row r="117">
          <cell r="A117" t="str">
            <v>9,1,4,01,98,00</v>
          </cell>
          <cell r="B117" t="str">
            <v>Imp.Beneficiarios del Exterior</v>
          </cell>
          <cell r="C117" t="str">
            <v>D</v>
          </cell>
          <cell r="D117" t="str">
            <v>AD</v>
          </cell>
          <cell r="E117">
            <v>276050</v>
          </cell>
          <cell r="F117" t="str">
            <v>Devengamiento Intereses Pmo Sind 12/02</v>
          </cell>
          <cell r="G117" t="str">
            <v>31/12/02</v>
          </cell>
          <cell r="H117">
            <v>31095.91</v>
          </cell>
          <cell r="J117">
            <v>3629450.93</v>
          </cell>
        </row>
        <row r="118">
          <cell r="A118" t="str">
            <v>9,1,4,01,98,00</v>
          </cell>
          <cell r="B118" t="str">
            <v>Imp.Beneficiarios del Exterior</v>
          </cell>
          <cell r="C118" t="str">
            <v>D</v>
          </cell>
          <cell r="D118" t="str">
            <v>AD</v>
          </cell>
          <cell r="E118">
            <v>276103</v>
          </cell>
          <cell r="F118" t="str">
            <v>Cancelación de préstamo Goldmand Sachs</v>
          </cell>
          <cell r="G118" t="str">
            <v>31/12/02</v>
          </cell>
          <cell r="I118">
            <v>2514047.7000000002</v>
          </cell>
          <cell r="J118">
            <v>1115403.23</v>
          </cell>
        </row>
        <row r="119">
          <cell r="A119" t="str">
            <v>9,1,4,01,98,00</v>
          </cell>
          <cell r="B119" t="str">
            <v>Imp.Beneficiarios del Exterior</v>
          </cell>
          <cell r="C119" t="str">
            <v>D</v>
          </cell>
          <cell r="D119" t="str">
            <v>AD</v>
          </cell>
          <cell r="E119">
            <v>276104</v>
          </cell>
          <cell r="F119" t="str">
            <v>Reclasifica pago de gcias exterior 12/02</v>
          </cell>
          <cell r="G119" t="str">
            <v>31/12/02</v>
          </cell>
          <cell r="H119">
            <v>367496.53</v>
          </cell>
          <cell r="J119">
            <v>1482899.76</v>
          </cell>
        </row>
        <row r="120">
          <cell r="A120" t="str">
            <v>9,1,4,01,98,00</v>
          </cell>
          <cell r="B120" t="str">
            <v>Imp.Beneficiarios del Exterior</v>
          </cell>
          <cell r="C120" t="str">
            <v>D</v>
          </cell>
          <cell r="D120" t="str">
            <v>AD</v>
          </cell>
          <cell r="E120">
            <v>276130</v>
          </cell>
          <cell r="F120" t="str">
            <v>Ajusta intereses HSBC al 12/02</v>
          </cell>
          <cell r="G120" t="str">
            <v>31/12/02</v>
          </cell>
          <cell r="H120">
            <v>11528.48</v>
          </cell>
          <cell r="J120">
            <v>1494428.24</v>
          </cell>
        </row>
        <row r="121">
          <cell r="A121" t="str">
            <v>9,1,4,01,98,00</v>
          </cell>
          <cell r="B121" t="str">
            <v>Imp.Beneficiarios del Exterior</v>
          </cell>
          <cell r="G121" t="str">
            <v>31/12/02</v>
          </cell>
          <cell r="J121">
            <v>1494428.24</v>
          </cell>
        </row>
        <row r="122">
          <cell r="A122" t="str">
            <v>9,1,4,01,99,00</v>
          </cell>
          <cell r="B122" t="str">
            <v>Impuesto sobre intereses</v>
          </cell>
          <cell r="G122" t="str">
            <v>30/09/02</v>
          </cell>
          <cell r="J122">
            <v>2.79</v>
          </cell>
        </row>
        <row r="123">
          <cell r="A123" t="str">
            <v>9,1,4,01,99,00</v>
          </cell>
          <cell r="B123" t="str">
            <v>Impuesto sobre intereses</v>
          </cell>
          <cell r="G123" t="str">
            <v>31/12/02</v>
          </cell>
          <cell r="J123">
            <v>2.79</v>
          </cell>
        </row>
        <row r="124">
          <cell r="A124" t="str">
            <v>9,1,4,02,01,00</v>
          </cell>
          <cell r="B124" t="str">
            <v>Rtdo. por Tenencia Acciones</v>
          </cell>
          <cell r="G124" t="str">
            <v>30/09/02</v>
          </cell>
          <cell r="J124">
            <v>5581017.8499999996</v>
          </cell>
        </row>
        <row r="125">
          <cell r="A125" t="str">
            <v>9,1,4,02,01,00</v>
          </cell>
          <cell r="B125" t="str">
            <v>Rtdo. por Tenencia Acciones</v>
          </cell>
          <cell r="C125" t="str">
            <v>D</v>
          </cell>
          <cell r="D125" t="str">
            <v>AD</v>
          </cell>
          <cell r="E125">
            <v>275045</v>
          </cell>
          <cell r="F125" t="str">
            <v>Valuación acc BHN al 11/02</v>
          </cell>
          <cell r="G125" t="str">
            <v>30/11/02</v>
          </cell>
          <cell r="H125">
            <v>1283375.28</v>
          </cell>
          <cell r="J125">
            <v>6864393.1299999999</v>
          </cell>
        </row>
        <row r="126">
          <cell r="A126" t="str">
            <v>9,1,4,02,01,00</v>
          </cell>
          <cell r="B126" t="str">
            <v>Rtdo. por Tenencia Acciones</v>
          </cell>
          <cell r="G126" t="str">
            <v>30/11/02</v>
          </cell>
          <cell r="J126">
            <v>6864393.1299999999</v>
          </cell>
        </row>
        <row r="127">
          <cell r="A127" t="str">
            <v>9,1,4,02,01,00</v>
          </cell>
          <cell r="B127" t="str">
            <v>Rtdo. por Tenencia Acciones</v>
          </cell>
          <cell r="C127" t="str">
            <v>D</v>
          </cell>
          <cell r="D127" t="str">
            <v>AD</v>
          </cell>
          <cell r="E127">
            <v>276073</v>
          </cell>
          <cell r="F127" t="str">
            <v>Valuación de Acc BHN 12/02</v>
          </cell>
          <cell r="G127" t="str">
            <v>31/12/02</v>
          </cell>
          <cell r="I127">
            <v>726471.32</v>
          </cell>
          <cell r="J127">
            <v>6137921.8099999996</v>
          </cell>
        </row>
        <row r="128">
          <cell r="A128" t="str">
            <v>9,1,4,02,01,00</v>
          </cell>
          <cell r="B128" t="str">
            <v>Rtdo. por Tenencia Acciones</v>
          </cell>
          <cell r="C128" t="str">
            <v>D</v>
          </cell>
          <cell r="D128" t="str">
            <v>AD</v>
          </cell>
          <cell r="E128">
            <v>276087</v>
          </cell>
          <cell r="F128" t="str">
            <v>Aj. Ctas Ctrol Gs brios 12/02</v>
          </cell>
          <cell r="G128" t="str">
            <v>31/12/02</v>
          </cell>
          <cell r="H128">
            <v>160.66999999999999</v>
          </cell>
          <cell r="J128">
            <v>6138082.4800000004</v>
          </cell>
        </row>
        <row r="129">
          <cell r="A129" t="str">
            <v>9,1,4,02,01,00</v>
          </cell>
          <cell r="B129" t="str">
            <v>Rtdo. por Tenencia Acciones</v>
          </cell>
          <cell r="C129" t="str">
            <v>D</v>
          </cell>
          <cell r="D129" t="str">
            <v>AD</v>
          </cell>
          <cell r="E129">
            <v>276087</v>
          </cell>
          <cell r="F129" t="str">
            <v>Aj. Ctas Ctrol Gs brios 12/02</v>
          </cell>
          <cell r="G129" t="str">
            <v>31/12/02</v>
          </cell>
          <cell r="H129">
            <v>251.79</v>
          </cell>
          <cell r="J129">
            <v>6138334.2699999996</v>
          </cell>
        </row>
        <row r="130">
          <cell r="A130" t="str">
            <v>9,1,4,02,01,00</v>
          </cell>
          <cell r="B130" t="str">
            <v>Rtdo. por Tenencia Acciones</v>
          </cell>
          <cell r="G130" t="str">
            <v>31/12/02</v>
          </cell>
          <cell r="J130">
            <v>6138334.2699999996</v>
          </cell>
        </row>
        <row r="131">
          <cell r="A131" t="str">
            <v>9,1,4,02,02,00</v>
          </cell>
          <cell r="B131" t="str">
            <v>Rtdo. por Tenencia Títulos</v>
          </cell>
          <cell r="G131" t="str">
            <v>30/09/02</v>
          </cell>
          <cell r="J131">
            <v>18300475.510000002</v>
          </cell>
        </row>
        <row r="132">
          <cell r="A132" t="str">
            <v>9,1,4,02,02,00</v>
          </cell>
          <cell r="B132" t="str">
            <v>Rtdo. por Tenencia Títulos</v>
          </cell>
          <cell r="C132" t="str">
            <v>D</v>
          </cell>
          <cell r="D132" t="str">
            <v>AD</v>
          </cell>
          <cell r="E132">
            <v>274083</v>
          </cell>
          <cell r="F132" t="str">
            <v>Valuación QUANTUM al 31/10/02</v>
          </cell>
          <cell r="G132" t="str">
            <v>31/10/02</v>
          </cell>
          <cell r="I132">
            <v>184868.37</v>
          </cell>
          <cell r="J132">
            <v>18115607.140000001</v>
          </cell>
        </row>
        <row r="133">
          <cell r="A133" t="str">
            <v>9,1,4,02,02,00</v>
          </cell>
          <cell r="B133" t="str">
            <v>Rtdo. por Tenencia Títulos</v>
          </cell>
          <cell r="G133" t="str">
            <v>31/10/02</v>
          </cell>
          <cell r="J133">
            <v>18115607.140000001</v>
          </cell>
        </row>
        <row r="134">
          <cell r="A134" t="str">
            <v>9,1,4,02,02,00</v>
          </cell>
          <cell r="B134" t="str">
            <v>Rtdo. por Tenencia Títulos</v>
          </cell>
          <cell r="C134" t="str">
            <v>D</v>
          </cell>
          <cell r="D134" t="str">
            <v>AD</v>
          </cell>
          <cell r="E134">
            <v>275048</v>
          </cell>
          <cell r="F134" t="str">
            <v>Registra valuación Quantum 11/02</v>
          </cell>
          <cell r="G134" t="str">
            <v>30/11/02</v>
          </cell>
          <cell r="I134">
            <v>106308.32</v>
          </cell>
          <cell r="J134">
            <v>18009298.82</v>
          </cell>
        </row>
        <row r="135">
          <cell r="A135" t="str">
            <v>9,1,4,02,02,00</v>
          </cell>
          <cell r="B135" t="str">
            <v>Rtdo. por Tenencia Títulos</v>
          </cell>
          <cell r="G135" t="str">
            <v>30/11/02</v>
          </cell>
          <cell r="J135">
            <v>18009298.82</v>
          </cell>
        </row>
        <row r="136">
          <cell r="A136" t="str">
            <v>9,1,4,02,02,00</v>
          </cell>
          <cell r="B136" t="str">
            <v>Rtdo. por Tenencia Títulos</v>
          </cell>
          <cell r="C136" t="str">
            <v>D</v>
          </cell>
          <cell r="D136" t="str">
            <v>AD</v>
          </cell>
          <cell r="E136">
            <v>276110</v>
          </cell>
          <cell r="F136" t="str">
            <v>Valuación Quantum 12/02</v>
          </cell>
          <cell r="G136" t="str">
            <v>31/12/02</v>
          </cell>
          <cell r="I136">
            <v>412440.26</v>
          </cell>
          <cell r="J136">
            <v>17596858.559999999</v>
          </cell>
        </row>
        <row r="137">
          <cell r="A137" t="str">
            <v>9,1,4,02,02,00</v>
          </cell>
          <cell r="B137" t="str">
            <v>Rtdo. por Tenencia Títulos</v>
          </cell>
          <cell r="C137" t="str">
            <v>D</v>
          </cell>
          <cell r="D137" t="str">
            <v>AD</v>
          </cell>
          <cell r="E137">
            <v>276134</v>
          </cell>
          <cell r="F137" t="str">
            <v>Reclasifica FA 271238</v>
          </cell>
          <cell r="G137" t="str">
            <v>31/12/02</v>
          </cell>
          <cell r="I137">
            <v>8194.7999999999993</v>
          </cell>
          <cell r="J137">
            <v>17588663.760000002</v>
          </cell>
        </row>
        <row r="138">
          <cell r="A138" t="str">
            <v>9,1,4,02,02,00</v>
          </cell>
          <cell r="B138" t="str">
            <v>Rtdo. por Tenencia Títulos</v>
          </cell>
          <cell r="G138" t="str">
            <v>31/12/02</v>
          </cell>
          <cell r="J138">
            <v>17588663.760000002</v>
          </cell>
        </row>
        <row r="139">
          <cell r="A139" t="str">
            <v>9,1,4,02,03,00</v>
          </cell>
          <cell r="B139" t="str">
            <v>Costo de Venta Acciones</v>
          </cell>
          <cell r="G139" t="str">
            <v>30/09/02</v>
          </cell>
          <cell r="J139">
            <v>202845</v>
          </cell>
        </row>
        <row r="140">
          <cell r="A140" t="str">
            <v>9,1,4,02,03,00</v>
          </cell>
          <cell r="B140" t="str">
            <v>Costo de Venta Acciones</v>
          </cell>
          <cell r="C140" t="str">
            <v>D</v>
          </cell>
          <cell r="D140" t="str">
            <v>CO</v>
          </cell>
          <cell r="E140">
            <v>274001</v>
          </cell>
          <cell r="F140" t="str">
            <v>Asiento de compras de  1/10/02-31/10/02</v>
          </cell>
          <cell r="G140" t="str">
            <v>31/10/02</v>
          </cell>
          <cell r="H140">
            <v>58178.53</v>
          </cell>
          <cell r="J140">
            <v>261023.53</v>
          </cell>
        </row>
        <row r="141">
          <cell r="A141" t="str">
            <v>9,1,4,02,03,00</v>
          </cell>
          <cell r="B141" t="str">
            <v>Costo de Venta Acciones</v>
          </cell>
          <cell r="C141" t="str">
            <v>D</v>
          </cell>
          <cell r="D141" t="str">
            <v>AD</v>
          </cell>
          <cell r="E141">
            <v>274057</v>
          </cell>
          <cell r="F141" t="str">
            <v>Rev Aj Ctas Ctrol Gs brios 9/02</v>
          </cell>
          <cell r="G141" t="str">
            <v>31/10/02</v>
          </cell>
          <cell r="I141">
            <v>18354.73</v>
          </cell>
          <cell r="J141">
            <v>242668.79999999999</v>
          </cell>
        </row>
        <row r="142">
          <cell r="A142" t="str">
            <v>9,1,4,02,03,00</v>
          </cell>
          <cell r="B142" t="str">
            <v>Costo de Venta Acciones</v>
          </cell>
          <cell r="C142" t="str">
            <v>D</v>
          </cell>
          <cell r="D142" t="str">
            <v>AD</v>
          </cell>
          <cell r="E142">
            <v>274057</v>
          </cell>
          <cell r="F142" t="str">
            <v>Rev Aj Ctas Ctrol Gs brios 9/02</v>
          </cell>
          <cell r="G142" t="str">
            <v>31/10/02</v>
          </cell>
          <cell r="I142">
            <v>39823.79</v>
          </cell>
          <cell r="J142">
            <v>202845.01</v>
          </cell>
        </row>
        <row r="143">
          <cell r="A143" t="str">
            <v>9,1,4,02,03,00</v>
          </cell>
          <cell r="B143" t="str">
            <v>Costo de Venta Acciones</v>
          </cell>
          <cell r="C143" t="str">
            <v>D</v>
          </cell>
          <cell r="D143" t="str">
            <v>AD</v>
          </cell>
          <cell r="E143">
            <v>274085</v>
          </cell>
          <cell r="F143" t="str">
            <v>Costo de venta de acciones 10/02</v>
          </cell>
          <cell r="G143" t="str">
            <v>31/10/02</v>
          </cell>
          <cell r="H143">
            <v>424011.88</v>
          </cell>
          <cell r="J143">
            <v>626856.89</v>
          </cell>
        </row>
        <row r="144">
          <cell r="A144" t="str">
            <v>9,1,4,02,03,00</v>
          </cell>
          <cell r="B144" t="str">
            <v>Costo de Venta Acciones</v>
          </cell>
          <cell r="C144" t="str">
            <v>D</v>
          </cell>
          <cell r="D144" t="str">
            <v>AD</v>
          </cell>
          <cell r="E144">
            <v>274085</v>
          </cell>
          <cell r="F144" t="str">
            <v>Costo de venta de acciones 10/02</v>
          </cell>
          <cell r="G144" t="str">
            <v>31/10/02</v>
          </cell>
          <cell r="H144">
            <v>677983.9</v>
          </cell>
          <cell r="J144">
            <v>1304840.79</v>
          </cell>
        </row>
        <row r="145">
          <cell r="A145" t="str">
            <v>9,1,4,02,03,00</v>
          </cell>
          <cell r="B145" t="str">
            <v>Costo de Venta Acciones</v>
          </cell>
          <cell r="G145" t="str">
            <v>31/10/02</v>
          </cell>
          <cell r="J145">
            <v>1304840.79</v>
          </cell>
        </row>
        <row r="146">
          <cell r="A146" t="str">
            <v>9,1,4,02,03,00</v>
          </cell>
          <cell r="B146" t="str">
            <v>Costo de Venta Acciones</v>
          </cell>
          <cell r="C146" t="str">
            <v>D</v>
          </cell>
          <cell r="D146" t="str">
            <v>AD</v>
          </cell>
          <cell r="E146">
            <v>275040</v>
          </cell>
          <cell r="F146" t="str">
            <v>Costo de venta de acciones Cresud 11/02</v>
          </cell>
          <cell r="G146" t="str">
            <v>30/11/02</v>
          </cell>
          <cell r="H146">
            <v>20804</v>
          </cell>
          <cell r="J146">
            <v>1325644.79</v>
          </cell>
        </row>
        <row r="147">
          <cell r="A147" t="str">
            <v>9,1,4,02,03,00</v>
          </cell>
          <cell r="B147" t="str">
            <v>Costo de Venta Acciones</v>
          </cell>
          <cell r="C147" t="str">
            <v>D</v>
          </cell>
          <cell r="D147" t="str">
            <v>AD</v>
          </cell>
          <cell r="E147">
            <v>275043</v>
          </cell>
          <cell r="F147" t="str">
            <v>Ajusta costo de vta acc.exterior 11/02</v>
          </cell>
          <cell r="G147" t="str">
            <v>30/11/02</v>
          </cell>
          <cell r="H147">
            <v>2669.95</v>
          </cell>
          <cell r="J147">
            <v>1328314.74</v>
          </cell>
        </row>
        <row r="148">
          <cell r="A148" t="str">
            <v>9,1,4,02,03,00</v>
          </cell>
          <cell r="B148" t="str">
            <v>Costo de Venta Acciones</v>
          </cell>
          <cell r="C148" t="str">
            <v>D</v>
          </cell>
          <cell r="D148" t="str">
            <v>AD</v>
          </cell>
          <cell r="E148">
            <v>275043</v>
          </cell>
          <cell r="F148" t="str">
            <v>Ajusta costo de vta acc.exterior 11/02</v>
          </cell>
          <cell r="G148" t="str">
            <v>30/11/02</v>
          </cell>
          <cell r="I148">
            <v>7193.83</v>
          </cell>
          <cell r="J148">
            <v>1321120.9099999999</v>
          </cell>
        </row>
        <row r="149">
          <cell r="A149" t="str">
            <v>9,1,4,02,03,00</v>
          </cell>
          <cell r="B149" t="str">
            <v>Costo de Venta Acciones</v>
          </cell>
          <cell r="C149" t="str">
            <v>D</v>
          </cell>
          <cell r="D149" t="str">
            <v>AD</v>
          </cell>
          <cell r="E149">
            <v>275043</v>
          </cell>
          <cell r="F149" t="str">
            <v>Ajusta costo de vta acc.exterior 11/02</v>
          </cell>
          <cell r="G149" t="str">
            <v>30/11/02</v>
          </cell>
          <cell r="H149">
            <v>1706.83</v>
          </cell>
          <cell r="J149">
            <v>1322827.74</v>
          </cell>
        </row>
        <row r="150">
          <cell r="A150" t="str">
            <v>9,1,4,02,03,00</v>
          </cell>
          <cell r="B150" t="str">
            <v>Costo de Venta Acciones</v>
          </cell>
          <cell r="G150" t="str">
            <v>30/11/02</v>
          </cell>
          <cell r="J150">
            <v>1322827.74</v>
          </cell>
        </row>
        <row r="151">
          <cell r="A151" t="str">
            <v>9,1,4,02,03,00</v>
          </cell>
          <cell r="B151" t="str">
            <v>Costo de Venta Acciones</v>
          </cell>
          <cell r="G151" t="str">
            <v>31/12/02</v>
          </cell>
          <cell r="J151">
            <v>1322827.74</v>
          </cell>
        </row>
        <row r="152">
          <cell r="A152" t="str">
            <v>9,1,4,02,04,00</v>
          </cell>
          <cell r="B152" t="str">
            <v>Costo de Venta Títulos</v>
          </cell>
          <cell r="G152" t="str">
            <v>30/09/02</v>
          </cell>
          <cell r="J152">
            <v>22120129.5</v>
          </cell>
        </row>
        <row r="153">
          <cell r="A153" t="str">
            <v>9,1,4,02,04,00</v>
          </cell>
          <cell r="B153" t="str">
            <v>Costo de Venta Títulos</v>
          </cell>
          <cell r="C153" t="str">
            <v>D</v>
          </cell>
          <cell r="D153" t="str">
            <v>AD</v>
          </cell>
          <cell r="E153">
            <v>275041</v>
          </cell>
          <cell r="F153" t="str">
            <v>Registra costo de vta tit.Pard 11/02</v>
          </cell>
          <cell r="G153" t="str">
            <v>30/11/02</v>
          </cell>
          <cell r="H153">
            <v>1415998.94</v>
          </cell>
          <cell r="J153">
            <v>23536128.440000001</v>
          </cell>
        </row>
        <row r="154">
          <cell r="A154" t="str">
            <v>9,1,4,02,04,00</v>
          </cell>
          <cell r="B154" t="str">
            <v>Costo de Venta Títulos</v>
          </cell>
          <cell r="C154" t="str">
            <v>D</v>
          </cell>
          <cell r="D154" t="str">
            <v>AD</v>
          </cell>
          <cell r="E154">
            <v>275049</v>
          </cell>
          <cell r="F154" t="str">
            <v>Registra costo Cedros Bco Rio 11/02</v>
          </cell>
          <cell r="G154" t="str">
            <v>30/11/02</v>
          </cell>
          <cell r="H154">
            <v>4013.6</v>
          </cell>
          <cell r="J154">
            <v>23540142.039999999</v>
          </cell>
        </row>
        <row r="155">
          <cell r="A155" t="str">
            <v>9,1,4,02,04,00</v>
          </cell>
          <cell r="B155" t="str">
            <v>Costo de Venta Títulos</v>
          </cell>
          <cell r="G155" t="str">
            <v>30/11/02</v>
          </cell>
          <cell r="J155">
            <v>23540142.039999999</v>
          </cell>
        </row>
        <row r="156">
          <cell r="A156" t="str">
            <v>9,1,4,02,04,00</v>
          </cell>
          <cell r="B156" t="str">
            <v>Costo de Venta Títulos</v>
          </cell>
          <cell r="G156" t="str">
            <v>31/12/02</v>
          </cell>
          <cell r="J156">
            <v>23540142.039999999</v>
          </cell>
        </row>
        <row r="157">
          <cell r="A157" t="str">
            <v>9,1,4,02,99,00</v>
          </cell>
          <cell r="B157" t="str">
            <v>Otros Rtdos. Operac. Valores Mobiliarios</v>
          </cell>
          <cell r="G157" t="str">
            <v>30/09/02</v>
          </cell>
          <cell r="J157">
            <v>4102.1099999999997</v>
          </cell>
        </row>
        <row r="158">
          <cell r="A158" t="str">
            <v>9,1,4,02,99,00</v>
          </cell>
          <cell r="B158" t="str">
            <v>Otros Rtdos. Operac. Valores Mobiliarios</v>
          </cell>
          <cell r="G158" t="str">
            <v>31/12/02</v>
          </cell>
          <cell r="J158">
            <v>4102.1099999999997</v>
          </cell>
        </row>
        <row r="159">
          <cell r="A159" t="str">
            <v>9,1,4,03,01,00</v>
          </cell>
          <cell r="B159" t="str">
            <v>Diferencia de Cambio generada por pasivo</v>
          </cell>
          <cell r="G159" t="str">
            <v>30/09/02</v>
          </cell>
          <cell r="J159">
            <v>-78204499.560000002</v>
          </cell>
        </row>
        <row r="160">
          <cell r="A160" t="str">
            <v>9,1,4,03,01,00</v>
          </cell>
          <cell r="B160" t="str">
            <v>Diferencia de Cambio generada por pasivo</v>
          </cell>
          <cell r="C160" t="str">
            <v>D</v>
          </cell>
          <cell r="D160" t="str">
            <v>DP</v>
          </cell>
          <cell r="E160">
            <v>274001</v>
          </cell>
          <cell r="F160" t="str">
            <v>Asiento de compras de  1/10/02-31/10/02</v>
          </cell>
          <cell r="G160" t="str">
            <v>31/10/02</v>
          </cell>
          <cell r="H160">
            <v>-1137.4000000000001</v>
          </cell>
          <cell r="J160">
            <v>-78205636.959999993</v>
          </cell>
        </row>
        <row r="161">
          <cell r="A161" t="str">
            <v>9,1,4,03,01,00</v>
          </cell>
          <cell r="B161" t="str">
            <v>Diferencia de Cambio generada por pasivo</v>
          </cell>
          <cell r="C161" t="str">
            <v>D</v>
          </cell>
          <cell r="D161" t="str">
            <v>PP</v>
          </cell>
          <cell r="E161">
            <v>274001</v>
          </cell>
          <cell r="F161" t="str">
            <v>Asiento de compras de  1/10/02-31/10/02</v>
          </cell>
          <cell r="G161" t="str">
            <v>31/10/02</v>
          </cell>
          <cell r="H161">
            <v>-1137.4000000000001</v>
          </cell>
          <cell r="J161">
            <v>-78206774.359999999</v>
          </cell>
        </row>
        <row r="162">
          <cell r="A162" t="str">
            <v>9,1,4,03,01,00</v>
          </cell>
          <cell r="B162" t="str">
            <v>Diferencia de Cambio generada por pasivo</v>
          </cell>
          <cell r="C162" t="str">
            <v>D</v>
          </cell>
          <cell r="D162" t="str">
            <v>PP</v>
          </cell>
          <cell r="E162">
            <v>274001</v>
          </cell>
          <cell r="F162" t="str">
            <v>Asiento de compras de  1/10/02-31/10/02</v>
          </cell>
          <cell r="G162" t="str">
            <v>31/10/02</v>
          </cell>
          <cell r="I162">
            <v>-1137.4000000000001</v>
          </cell>
          <cell r="J162">
            <v>-78205636.959999993</v>
          </cell>
        </row>
        <row r="163">
          <cell r="A163" t="str">
            <v>9,1,4,03,01,00</v>
          </cell>
          <cell r="B163" t="str">
            <v>Diferencia de Cambio generada por pasivo</v>
          </cell>
          <cell r="C163" t="str">
            <v>D</v>
          </cell>
          <cell r="D163" t="str">
            <v>AD</v>
          </cell>
          <cell r="E163">
            <v>274040</v>
          </cell>
          <cell r="F163" t="str">
            <v>Registra Dif de Cambio Pto Goldman 10/02</v>
          </cell>
          <cell r="G163" t="str">
            <v>31/10/02</v>
          </cell>
          <cell r="I163">
            <v>3506584.41</v>
          </cell>
          <cell r="J163">
            <v>-81712221.370000005</v>
          </cell>
        </row>
        <row r="164">
          <cell r="A164" t="str">
            <v>9,1,4,03,01,00</v>
          </cell>
          <cell r="B164" t="str">
            <v>Diferencia de Cambio generada por pasivo</v>
          </cell>
          <cell r="C164" t="str">
            <v>D</v>
          </cell>
          <cell r="D164" t="str">
            <v>AD</v>
          </cell>
          <cell r="E164">
            <v>274043</v>
          </cell>
          <cell r="F164" t="str">
            <v>Registra Dif de Cambio Pmos Coorp 10/02</v>
          </cell>
          <cell r="G164" t="str">
            <v>31/10/02</v>
          </cell>
          <cell r="I164">
            <v>181459.85</v>
          </cell>
          <cell r="J164">
            <v>-81893681.219999999</v>
          </cell>
        </row>
        <row r="165">
          <cell r="A165" t="str">
            <v>9,1,4,03,01,00</v>
          </cell>
          <cell r="B165" t="str">
            <v>Diferencia de Cambio generada por pasivo</v>
          </cell>
          <cell r="C165" t="str">
            <v>D</v>
          </cell>
          <cell r="D165" t="str">
            <v>CT</v>
          </cell>
          <cell r="E165">
            <v>274002</v>
          </cell>
          <cell r="F165" t="str">
            <v>Asiento de caja de  1/10/02-31/10/02</v>
          </cell>
          <cell r="G165" t="str">
            <v>31/10/02</v>
          </cell>
          <cell r="H165">
            <v>2508.5</v>
          </cell>
          <cell r="J165">
            <v>-81891172.719999999</v>
          </cell>
        </row>
        <row r="166">
          <cell r="A166" t="str">
            <v>9,1,4,03,01,00</v>
          </cell>
          <cell r="B166" t="str">
            <v>Diferencia de Cambio generada por pasivo</v>
          </cell>
          <cell r="C166" t="str">
            <v>D</v>
          </cell>
          <cell r="D166" t="str">
            <v>AD</v>
          </cell>
          <cell r="E166">
            <v>274059</v>
          </cell>
          <cell r="F166" t="str">
            <v>Registra Difer. de Cambio 10/02</v>
          </cell>
          <cell r="G166" t="str">
            <v>31/10/02</v>
          </cell>
          <cell r="I166">
            <v>743844</v>
          </cell>
          <cell r="J166">
            <v>-82635016.719999999</v>
          </cell>
        </row>
        <row r="167">
          <cell r="A167" t="str">
            <v>9,1,4,03,01,00</v>
          </cell>
          <cell r="B167" t="str">
            <v>Diferencia de Cambio generada por pasivo</v>
          </cell>
          <cell r="C167" t="str">
            <v>D</v>
          </cell>
          <cell r="D167" t="str">
            <v>AD</v>
          </cell>
          <cell r="E167">
            <v>274066</v>
          </cell>
          <cell r="F167" t="str">
            <v>Reclasifica AI 18/20</v>
          </cell>
          <cell r="G167" t="str">
            <v>31/10/02</v>
          </cell>
          <cell r="I167">
            <v>85.43</v>
          </cell>
          <cell r="J167">
            <v>-82635102.150000006</v>
          </cell>
        </row>
        <row r="168">
          <cell r="A168" t="str">
            <v>9,1,4,03,01,00</v>
          </cell>
          <cell r="B168" t="str">
            <v>Diferencia de Cambio generada por pasivo</v>
          </cell>
          <cell r="C168" t="str">
            <v>D</v>
          </cell>
          <cell r="D168" t="str">
            <v>AD</v>
          </cell>
          <cell r="E168">
            <v>274067</v>
          </cell>
          <cell r="F168" t="str">
            <v>Reg dif cbio e intereses hip.Piscis 10/2</v>
          </cell>
          <cell r="G168" t="str">
            <v>31/10/02</v>
          </cell>
          <cell r="I168">
            <v>56422.37</v>
          </cell>
          <cell r="J168">
            <v>-82691524.519999996</v>
          </cell>
        </row>
        <row r="169">
          <cell r="A169" t="str">
            <v>9,1,4,03,01,00</v>
          </cell>
          <cell r="B169" t="str">
            <v>Diferencia de Cambio generada por pasivo</v>
          </cell>
          <cell r="C169" t="str">
            <v>D</v>
          </cell>
          <cell r="D169" t="str">
            <v>AD</v>
          </cell>
          <cell r="E169">
            <v>274069</v>
          </cell>
          <cell r="F169" t="str">
            <v>Devenga intereses Bono 43.5 10/02</v>
          </cell>
          <cell r="G169" t="str">
            <v>31/10/02</v>
          </cell>
          <cell r="I169">
            <v>8922904.7200000007</v>
          </cell>
          <cell r="J169">
            <v>-91614429.239999995</v>
          </cell>
        </row>
        <row r="170">
          <cell r="A170" t="str">
            <v>9,1,4,03,01,00</v>
          </cell>
          <cell r="B170" t="str">
            <v>Diferencia de Cambio generada por pasivo</v>
          </cell>
          <cell r="C170" t="str">
            <v>D</v>
          </cell>
          <cell r="D170" t="str">
            <v>AD</v>
          </cell>
          <cell r="E170">
            <v>274071</v>
          </cell>
          <cell r="F170" t="str">
            <v>Reg int y dif cbio mutuo Llao Llao 10/02</v>
          </cell>
          <cell r="G170" t="str">
            <v>31/10/02</v>
          </cell>
          <cell r="I170">
            <v>38001.949999999997</v>
          </cell>
          <cell r="J170">
            <v>-91652431.189999998</v>
          </cell>
        </row>
        <row r="171">
          <cell r="A171" t="str">
            <v>9,1,4,03,01,00</v>
          </cell>
          <cell r="B171" t="str">
            <v>Diferencia de Cambio generada por pasivo</v>
          </cell>
          <cell r="C171" t="str">
            <v>D</v>
          </cell>
          <cell r="D171" t="str">
            <v>AD</v>
          </cell>
          <cell r="E171">
            <v>274098</v>
          </cell>
          <cell r="F171" t="str">
            <v>Registracion de Irsa International 10/02</v>
          </cell>
          <cell r="G171" t="str">
            <v>31/10/02</v>
          </cell>
          <cell r="H171">
            <v>2496.1</v>
          </cell>
          <cell r="J171">
            <v>-91649935.090000004</v>
          </cell>
        </row>
        <row r="172">
          <cell r="A172" t="str">
            <v>9,1,4,03,01,00</v>
          </cell>
          <cell r="B172" t="str">
            <v>Diferencia de Cambio generada por pasivo</v>
          </cell>
          <cell r="C172" t="str">
            <v>D</v>
          </cell>
          <cell r="D172" t="str">
            <v>AD</v>
          </cell>
          <cell r="E172">
            <v>274099</v>
          </cell>
          <cell r="F172" t="str">
            <v>Registra Dif de cambio 10/02</v>
          </cell>
          <cell r="G172" t="str">
            <v>31/10/02</v>
          </cell>
          <cell r="I172">
            <v>17975414.300000001</v>
          </cell>
          <cell r="J172">
            <v>-109625349.39</v>
          </cell>
        </row>
        <row r="173">
          <cell r="A173" t="str">
            <v>9,1,4,03,01,00</v>
          </cell>
          <cell r="B173" t="str">
            <v>Diferencia de Cambio generada por pasivo</v>
          </cell>
          <cell r="G173" t="str">
            <v>31/10/02</v>
          </cell>
          <cell r="J173">
            <v>-109625349.39</v>
          </cell>
        </row>
        <row r="174">
          <cell r="A174" t="str">
            <v>9,1,4,03,01,00</v>
          </cell>
          <cell r="B174" t="str">
            <v>Diferencia de Cambio generada por pasivo</v>
          </cell>
          <cell r="C174" t="str">
            <v>D</v>
          </cell>
          <cell r="D174" t="str">
            <v>DP</v>
          </cell>
          <cell r="E174">
            <v>275001</v>
          </cell>
          <cell r="F174" t="str">
            <v>Asiento de compras de  1/11/02-30/11/02</v>
          </cell>
          <cell r="G174" t="str">
            <v>28/11/02</v>
          </cell>
          <cell r="H174">
            <v>-3008.29</v>
          </cell>
          <cell r="J174">
            <v>-109628357.68000001</v>
          </cell>
        </row>
        <row r="175">
          <cell r="A175" t="str">
            <v>9,1,4,03,01,00</v>
          </cell>
          <cell r="B175" t="str">
            <v>Diferencia de Cambio generada por pasivo</v>
          </cell>
          <cell r="C175" t="str">
            <v>D</v>
          </cell>
          <cell r="D175" t="str">
            <v>PP</v>
          </cell>
          <cell r="E175">
            <v>275001</v>
          </cell>
          <cell r="F175" t="str">
            <v>Asiento de compras de  1/11/02-30/11/02</v>
          </cell>
          <cell r="G175" t="str">
            <v>29/11/02</v>
          </cell>
          <cell r="H175">
            <v>-1448.02</v>
          </cell>
          <cell r="J175">
            <v>-109629805.7</v>
          </cell>
        </row>
        <row r="176">
          <cell r="A176" t="str">
            <v>9,1,4,03,01,00</v>
          </cell>
          <cell r="B176" t="str">
            <v>Diferencia de Cambio generada por pasivo</v>
          </cell>
          <cell r="C176" t="str">
            <v>D</v>
          </cell>
          <cell r="D176" t="str">
            <v>PP</v>
          </cell>
          <cell r="E176">
            <v>275001</v>
          </cell>
          <cell r="F176" t="str">
            <v>Asiento de compras de  1/11/02-30/11/02</v>
          </cell>
          <cell r="G176" t="str">
            <v>29/11/02</v>
          </cell>
          <cell r="I176">
            <v>-1448.02</v>
          </cell>
          <cell r="J176">
            <v>-109628357.68000001</v>
          </cell>
        </row>
        <row r="177">
          <cell r="A177" t="str">
            <v>9,1,4,03,01,00</v>
          </cell>
          <cell r="B177" t="str">
            <v>Diferencia de Cambio generada por pasivo</v>
          </cell>
          <cell r="C177" t="str">
            <v>D</v>
          </cell>
          <cell r="D177" t="str">
            <v>CO</v>
          </cell>
          <cell r="E177">
            <v>275001</v>
          </cell>
          <cell r="F177" t="str">
            <v>Asiento de compras de  1/11/02-30/11/02</v>
          </cell>
          <cell r="G177" t="str">
            <v>30/11/02</v>
          </cell>
          <cell r="H177">
            <v>-1560.27</v>
          </cell>
          <cell r="J177">
            <v>-109629917.95</v>
          </cell>
        </row>
        <row r="178">
          <cell r="A178" t="str">
            <v>9,1,4,03,01,00</v>
          </cell>
          <cell r="B178" t="str">
            <v>Diferencia de Cambio generada por pasivo</v>
          </cell>
          <cell r="C178" t="str">
            <v>D</v>
          </cell>
          <cell r="D178" t="str">
            <v>CO</v>
          </cell>
          <cell r="E178">
            <v>275001</v>
          </cell>
          <cell r="F178" t="str">
            <v>Asiento de compras de  1/11/02-30/11/02</v>
          </cell>
          <cell r="G178" t="str">
            <v>30/11/02</v>
          </cell>
          <cell r="I178">
            <v>-1560.27</v>
          </cell>
          <cell r="J178">
            <v>-109628357.68000001</v>
          </cell>
        </row>
        <row r="179">
          <cell r="A179" t="str">
            <v>9,1,4,03,01,00</v>
          </cell>
          <cell r="B179" t="str">
            <v>Diferencia de Cambio generada por pasivo</v>
          </cell>
          <cell r="C179" t="str">
            <v>D</v>
          </cell>
          <cell r="D179" t="str">
            <v>CT</v>
          </cell>
          <cell r="E179">
            <v>275002</v>
          </cell>
          <cell r="F179" t="str">
            <v>Asiento de caja de  1/11/02-30/11/02</v>
          </cell>
          <cell r="G179" t="str">
            <v>30/11/02</v>
          </cell>
          <cell r="H179">
            <v>3540</v>
          </cell>
          <cell r="J179">
            <v>-109624817.68000001</v>
          </cell>
        </row>
        <row r="180">
          <cell r="A180" t="str">
            <v>9,1,4,03,01,00</v>
          </cell>
          <cell r="B180" t="str">
            <v>Diferencia de Cambio generada por pasivo</v>
          </cell>
          <cell r="C180" t="str">
            <v>D</v>
          </cell>
          <cell r="D180" t="str">
            <v>AD</v>
          </cell>
          <cell r="E180">
            <v>275044</v>
          </cell>
          <cell r="F180" t="str">
            <v>Reg Interes hip. Pisis 11/02</v>
          </cell>
          <cell r="G180" t="str">
            <v>30/11/02</v>
          </cell>
          <cell r="H180">
            <v>31167.96</v>
          </cell>
          <cell r="J180">
            <v>-109593649.72</v>
          </cell>
        </row>
        <row r="181">
          <cell r="A181" t="str">
            <v>9,1,4,03,01,00</v>
          </cell>
          <cell r="B181" t="str">
            <v>Diferencia de Cambio generada por pasivo</v>
          </cell>
          <cell r="C181" t="str">
            <v>D</v>
          </cell>
          <cell r="D181" t="str">
            <v>AD</v>
          </cell>
          <cell r="E181">
            <v>275056</v>
          </cell>
          <cell r="F181" t="str">
            <v>Registra Dif de Cambio 11/02</v>
          </cell>
          <cell r="G181" t="str">
            <v>30/11/02</v>
          </cell>
          <cell r="H181">
            <v>1946148.84</v>
          </cell>
          <cell r="J181">
            <v>-107647500.88</v>
          </cell>
        </row>
        <row r="182">
          <cell r="A182" t="str">
            <v>9,1,4,03,01,00</v>
          </cell>
          <cell r="B182" t="str">
            <v>Diferencia de Cambio generada por pasivo</v>
          </cell>
          <cell r="C182" t="str">
            <v>D</v>
          </cell>
          <cell r="D182" t="str">
            <v>AD</v>
          </cell>
          <cell r="E182">
            <v>275056</v>
          </cell>
          <cell r="F182" t="str">
            <v>Registra Dif de Cambio 11/02</v>
          </cell>
          <cell r="G182" t="str">
            <v>30/11/02</v>
          </cell>
          <cell r="H182">
            <v>407570.8</v>
          </cell>
          <cell r="J182">
            <v>-107239930.08</v>
          </cell>
        </row>
        <row r="183">
          <cell r="A183" t="str">
            <v>9,1,4,03,01,00</v>
          </cell>
          <cell r="B183" t="str">
            <v>Diferencia de Cambio generada por pasivo</v>
          </cell>
          <cell r="C183" t="str">
            <v>D</v>
          </cell>
          <cell r="D183" t="str">
            <v>AD</v>
          </cell>
          <cell r="E183">
            <v>275062</v>
          </cell>
          <cell r="F183" t="str">
            <v>Registra Diferencia de cambio 11/02</v>
          </cell>
          <cell r="G183" t="str">
            <v>30/11/02</v>
          </cell>
          <cell r="H183">
            <v>98978.1</v>
          </cell>
          <cell r="J183">
            <v>-107140951.98</v>
          </cell>
        </row>
        <row r="184">
          <cell r="A184" t="str">
            <v>9,1,4,03,01,00</v>
          </cell>
          <cell r="B184" t="str">
            <v>Diferencia de Cambio generada por pasivo</v>
          </cell>
          <cell r="C184" t="str">
            <v>D</v>
          </cell>
          <cell r="D184" t="str">
            <v>AD</v>
          </cell>
          <cell r="E184">
            <v>275067</v>
          </cell>
          <cell r="F184" t="str">
            <v>Registra dif de cbio pmo boston 11/02</v>
          </cell>
          <cell r="G184" t="str">
            <v>30/11/02</v>
          </cell>
          <cell r="H184">
            <v>1950000</v>
          </cell>
          <cell r="J184">
            <v>-105190951.98</v>
          </cell>
        </row>
        <row r="185">
          <cell r="A185" t="str">
            <v>9,1,4,03,01,00</v>
          </cell>
          <cell r="B185" t="str">
            <v>Diferencia de Cambio generada por pasivo</v>
          </cell>
          <cell r="C185" t="str">
            <v>D</v>
          </cell>
          <cell r="D185" t="str">
            <v>AD</v>
          </cell>
          <cell r="E185">
            <v>275069</v>
          </cell>
          <cell r="F185" t="str">
            <v>Regis dif cbio HSBC 16 M al 11/02</v>
          </cell>
          <cell r="G185" t="str">
            <v>30/11/02</v>
          </cell>
          <cell r="H185">
            <v>1880000</v>
          </cell>
          <cell r="J185">
            <v>-103310951.98</v>
          </cell>
        </row>
        <row r="186">
          <cell r="A186" t="str">
            <v>9,1,4,03,01,00</v>
          </cell>
          <cell r="B186" t="str">
            <v>Diferencia de Cambio generada por pasivo</v>
          </cell>
          <cell r="C186" t="str">
            <v>D</v>
          </cell>
          <cell r="D186" t="str">
            <v>AD</v>
          </cell>
          <cell r="E186">
            <v>275071</v>
          </cell>
          <cell r="F186" t="str">
            <v>Registra dif cbio Itau 4.55 M 11/02</v>
          </cell>
          <cell r="G186" t="str">
            <v>30/11/02</v>
          </cell>
          <cell r="H186">
            <v>528500</v>
          </cell>
          <cell r="J186">
            <v>-102782451.98</v>
          </cell>
        </row>
        <row r="187">
          <cell r="A187" t="str">
            <v>9,1,4,03,01,00</v>
          </cell>
          <cell r="B187" t="str">
            <v>Diferencia de Cambio generada por pasivo</v>
          </cell>
          <cell r="C187" t="str">
            <v>D</v>
          </cell>
          <cell r="D187" t="str">
            <v>AD</v>
          </cell>
          <cell r="E187">
            <v>275073</v>
          </cell>
          <cell r="F187" t="str">
            <v>Registra dif cbio Nación 13.35 M</v>
          </cell>
          <cell r="G187" t="str">
            <v>30/11/02</v>
          </cell>
          <cell r="H187">
            <v>1585500</v>
          </cell>
          <cell r="J187">
            <v>-101196951.98</v>
          </cell>
        </row>
        <row r="188">
          <cell r="A188" t="str">
            <v>9,1,4,03,01,00</v>
          </cell>
          <cell r="B188" t="str">
            <v>Diferencia de Cambio generada por pasivo</v>
          </cell>
          <cell r="C188" t="str">
            <v>D</v>
          </cell>
          <cell r="D188" t="str">
            <v>AD</v>
          </cell>
          <cell r="E188">
            <v>275076</v>
          </cell>
          <cell r="F188" t="str">
            <v>Regis dif cbio Ciudad 8M 11/02</v>
          </cell>
          <cell r="G188" t="str">
            <v>30/11/02</v>
          </cell>
          <cell r="H188">
            <v>940000</v>
          </cell>
          <cell r="J188">
            <v>-100256951.98</v>
          </cell>
        </row>
        <row r="189">
          <cell r="A189" t="str">
            <v>9,1,4,03,01,00</v>
          </cell>
          <cell r="B189" t="str">
            <v>Diferencia de Cambio generada por pasivo</v>
          </cell>
          <cell r="C189" t="str">
            <v>D</v>
          </cell>
          <cell r="D189" t="str">
            <v>AD</v>
          </cell>
          <cell r="E189">
            <v>275081</v>
          </cell>
          <cell r="F189" t="str">
            <v>Registra difer cbio 12M HSBC 11/02</v>
          </cell>
          <cell r="G189" t="str">
            <v>30/11/02</v>
          </cell>
          <cell r="H189">
            <v>1440000</v>
          </cell>
          <cell r="J189">
            <v>-98816951.980000004</v>
          </cell>
        </row>
        <row r="190">
          <cell r="A190" t="str">
            <v>9,1,4,03,01,00</v>
          </cell>
          <cell r="B190" t="str">
            <v>Diferencia de Cambio generada por pasivo</v>
          </cell>
          <cell r="C190" t="str">
            <v>D</v>
          </cell>
          <cell r="D190" t="str">
            <v>AD</v>
          </cell>
          <cell r="E190">
            <v>275083</v>
          </cell>
          <cell r="F190" t="str">
            <v>Regis dif cambio 12M HSBC 11/02</v>
          </cell>
          <cell r="G190" t="str">
            <v>30/11/02</v>
          </cell>
          <cell r="I190">
            <v>1440000</v>
          </cell>
          <cell r="J190">
            <v>-100256951.98</v>
          </cell>
        </row>
        <row r="191">
          <cell r="A191" t="str">
            <v>9,1,4,03,01,00</v>
          </cell>
          <cell r="B191" t="str">
            <v>Diferencia de Cambio generada por pasivo</v>
          </cell>
          <cell r="C191" t="str">
            <v>D</v>
          </cell>
          <cell r="D191" t="str">
            <v>AD</v>
          </cell>
          <cell r="E191">
            <v>275087</v>
          </cell>
          <cell r="F191" t="str">
            <v>Aj intereses por cambio de tasa</v>
          </cell>
          <cell r="G191" t="str">
            <v>30/11/02</v>
          </cell>
          <cell r="I191">
            <v>263215.40999999997</v>
          </cell>
          <cell r="J191">
            <v>-100520167.39</v>
          </cell>
        </row>
        <row r="192">
          <cell r="A192" t="str">
            <v>9,1,4,03,01,00</v>
          </cell>
          <cell r="B192" t="str">
            <v>Diferencia de Cambio generada por pasivo</v>
          </cell>
          <cell r="C192" t="str">
            <v>D</v>
          </cell>
          <cell r="D192" t="str">
            <v>AD</v>
          </cell>
          <cell r="E192">
            <v>275088</v>
          </cell>
          <cell r="F192" t="str">
            <v>Registra dif de cbio pmo 37.4 M 11/02</v>
          </cell>
          <cell r="G192" t="str">
            <v>30/11/02</v>
          </cell>
          <cell r="H192">
            <v>2327316.44</v>
          </cell>
          <cell r="J192">
            <v>-98192850.950000003</v>
          </cell>
        </row>
        <row r="193">
          <cell r="A193" t="str">
            <v>9,1,4,03,01,00</v>
          </cell>
          <cell r="B193" t="str">
            <v>Diferencia de Cambio generada por pasivo</v>
          </cell>
          <cell r="C193" t="str">
            <v>D</v>
          </cell>
          <cell r="D193" t="str">
            <v>AD</v>
          </cell>
          <cell r="E193">
            <v>275089</v>
          </cell>
          <cell r="F193" t="str">
            <v>Devenag int y reg dif cbio ON conv 11/02</v>
          </cell>
          <cell r="G193" t="str">
            <v>30/11/02</v>
          </cell>
          <cell r="H193">
            <v>10887249.24</v>
          </cell>
          <cell r="J193">
            <v>-87305601.709999993</v>
          </cell>
        </row>
        <row r="194">
          <cell r="A194" t="str">
            <v>9,1,4,03,01,00</v>
          </cell>
          <cell r="B194" t="str">
            <v>Diferencia de Cambio generada por pasivo</v>
          </cell>
          <cell r="C194" t="str">
            <v>D</v>
          </cell>
          <cell r="D194" t="str">
            <v>AD</v>
          </cell>
          <cell r="E194">
            <v>275090</v>
          </cell>
          <cell r="F194" t="str">
            <v>Devengamiento intereses mutuo 11/02</v>
          </cell>
          <cell r="G194" t="str">
            <v>30/11/02</v>
          </cell>
          <cell r="H194">
            <v>38242.730000000003</v>
          </cell>
          <cell r="J194">
            <v>-87267358.980000004</v>
          </cell>
        </row>
        <row r="195">
          <cell r="A195" t="str">
            <v>9,1,4,03,01,00</v>
          </cell>
          <cell r="B195" t="str">
            <v>Diferencia de Cambio generada por pasivo</v>
          </cell>
          <cell r="C195" t="str">
            <v>D</v>
          </cell>
          <cell r="D195" t="str">
            <v>AD</v>
          </cell>
          <cell r="E195">
            <v>275095</v>
          </cell>
          <cell r="F195" t="str">
            <v>Dif de cbio y registracion 11/02</v>
          </cell>
          <cell r="G195" t="str">
            <v>30/11/02</v>
          </cell>
          <cell r="I195">
            <v>3493.11</v>
          </cell>
          <cell r="J195">
            <v>-87270852.090000004</v>
          </cell>
        </row>
        <row r="196">
          <cell r="A196" t="str">
            <v>9,1,4,03,01,00</v>
          </cell>
          <cell r="B196" t="str">
            <v>Diferencia de Cambio generada por pasivo</v>
          </cell>
          <cell r="G196" t="str">
            <v>30/11/02</v>
          </cell>
          <cell r="J196">
            <v>-87270852.090000004</v>
          </cell>
        </row>
        <row r="197">
          <cell r="A197" t="str">
            <v>9,1,4,03,01,00</v>
          </cell>
          <cell r="B197" t="str">
            <v>Diferencia de Cambio generada por pasivo</v>
          </cell>
          <cell r="C197" t="str">
            <v>D</v>
          </cell>
          <cell r="D197" t="str">
            <v>DP</v>
          </cell>
          <cell r="E197">
            <v>276001</v>
          </cell>
          <cell r="F197" t="str">
            <v>Asiento de compras de  1/12/02-31/12/02</v>
          </cell>
          <cell r="G197" t="str">
            <v>30/12/02</v>
          </cell>
          <cell r="H197">
            <v>-289.68</v>
          </cell>
          <cell r="J197">
            <v>-87271141.769999996</v>
          </cell>
        </row>
        <row r="198">
          <cell r="A198" t="str">
            <v>9,1,4,03,01,00</v>
          </cell>
          <cell r="B198" t="str">
            <v>Diferencia de Cambio generada por pasivo</v>
          </cell>
          <cell r="C198" t="str">
            <v>D</v>
          </cell>
          <cell r="D198" t="str">
            <v>PP</v>
          </cell>
          <cell r="E198">
            <v>276001</v>
          </cell>
          <cell r="F198" t="str">
            <v>Asiento de compras de  1/12/02-31/12/02</v>
          </cell>
          <cell r="G198" t="str">
            <v>30/12/02</v>
          </cell>
          <cell r="H198">
            <v>-289.68</v>
          </cell>
          <cell r="J198">
            <v>-87271431.450000003</v>
          </cell>
        </row>
        <row r="199">
          <cell r="A199" t="str">
            <v>9,1,4,03,01,00</v>
          </cell>
          <cell r="B199" t="str">
            <v>Diferencia de Cambio generada por pasivo</v>
          </cell>
          <cell r="C199" t="str">
            <v>D</v>
          </cell>
          <cell r="D199" t="str">
            <v>PP</v>
          </cell>
          <cell r="E199">
            <v>276001</v>
          </cell>
          <cell r="F199" t="str">
            <v>Asiento de compras de  1/12/02-31/12/02</v>
          </cell>
          <cell r="G199" t="str">
            <v>30/12/02</v>
          </cell>
          <cell r="I199">
            <v>-289.68</v>
          </cell>
          <cell r="J199">
            <v>-87271141.769999996</v>
          </cell>
        </row>
        <row r="200">
          <cell r="A200" t="str">
            <v>9,1,4,03,01,00</v>
          </cell>
          <cell r="B200" t="str">
            <v>Diferencia de Cambio generada por pasivo</v>
          </cell>
          <cell r="C200" t="str">
            <v>D</v>
          </cell>
          <cell r="D200" t="str">
            <v>AD</v>
          </cell>
          <cell r="E200">
            <v>276034</v>
          </cell>
          <cell r="F200" t="str">
            <v>Registra Dif de Cambio 12/02</v>
          </cell>
          <cell r="G200" t="str">
            <v>31/12/02</v>
          </cell>
          <cell r="I200">
            <v>70127.899999999994</v>
          </cell>
          <cell r="J200">
            <v>-87341269.670000002</v>
          </cell>
        </row>
        <row r="201">
          <cell r="A201" t="str">
            <v>9,1,4,03,01,00</v>
          </cell>
          <cell r="B201" t="str">
            <v>Diferencia de Cambio generada por pasivo</v>
          </cell>
          <cell r="C201" t="str">
            <v>D</v>
          </cell>
          <cell r="D201" t="str">
            <v>AD</v>
          </cell>
          <cell r="E201">
            <v>276036</v>
          </cell>
          <cell r="F201" t="str">
            <v>anulado</v>
          </cell>
          <cell r="G201" t="str">
            <v>31/12/02</v>
          </cell>
          <cell r="H201">
            <v>0</v>
          </cell>
          <cell r="J201">
            <v>-87341269.670000002</v>
          </cell>
        </row>
        <row r="202">
          <cell r="A202" t="str">
            <v>9,1,4,03,01,00</v>
          </cell>
          <cell r="B202" t="str">
            <v>Diferencia de Cambio generada por pasivo</v>
          </cell>
          <cell r="C202" t="str">
            <v>D</v>
          </cell>
          <cell r="D202" t="str">
            <v>AD</v>
          </cell>
          <cell r="E202">
            <v>276036</v>
          </cell>
          <cell r="F202" t="str">
            <v>anulado</v>
          </cell>
          <cell r="G202" t="str">
            <v>31/12/02</v>
          </cell>
          <cell r="H202">
            <v>0</v>
          </cell>
          <cell r="J202">
            <v>-87341269.670000002</v>
          </cell>
        </row>
        <row r="203">
          <cell r="A203" t="str">
            <v>9,1,4,03,01,00</v>
          </cell>
          <cell r="B203" t="str">
            <v>Diferencia de Cambio generada por pasivo</v>
          </cell>
          <cell r="C203" t="str">
            <v>D</v>
          </cell>
          <cell r="D203" t="str">
            <v>AD</v>
          </cell>
          <cell r="E203">
            <v>276038</v>
          </cell>
          <cell r="F203" t="str">
            <v>anulado</v>
          </cell>
          <cell r="G203" t="str">
            <v>31/12/02</v>
          </cell>
          <cell r="H203">
            <v>0</v>
          </cell>
          <cell r="J203">
            <v>-87341269.670000002</v>
          </cell>
        </row>
        <row r="204">
          <cell r="A204" t="str">
            <v>9,1,4,03,01,00</v>
          </cell>
          <cell r="B204" t="str">
            <v>Diferencia de Cambio generada por pasivo</v>
          </cell>
          <cell r="C204" t="str">
            <v>D</v>
          </cell>
          <cell r="D204" t="str">
            <v>AD</v>
          </cell>
          <cell r="E204">
            <v>276038</v>
          </cell>
          <cell r="F204" t="str">
            <v>anulado</v>
          </cell>
          <cell r="G204" t="str">
            <v>31/12/02</v>
          </cell>
          <cell r="H204">
            <v>0</v>
          </cell>
          <cell r="J204">
            <v>-87341269.670000002</v>
          </cell>
        </row>
        <row r="205">
          <cell r="A205" t="str">
            <v>9,1,4,03,01,00</v>
          </cell>
          <cell r="B205" t="str">
            <v>Diferencia de Cambio generada por pasivo</v>
          </cell>
          <cell r="C205" t="str">
            <v>D</v>
          </cell>
          <cell r="D205" t="str">
            <v>AD</v>
          </cell>
          <cell r="E205">
            <v>276040</v>
          </cell>
          <cell r="F205" t="str">
            <v>anulado</v>
          </cell>
          <cell r="G205" t="str">
            <v>31/12/02</v>
          </cell>
          <cell r="I205">
            <v>0</v>
          </cell>
          <cell r="J205">
            <v>-87341269.670000002</v>
          </cell>
        </row>
        <row r="206">
          <cell r="A206" t="str">
            <v>9,1,4,03,01,00</v>
          </cell>
          <cell r="B206" t="str">
            <v>Diferencia de Cambio generada por pasivo</v>
          </cell>
          <cell r="C206" t="str">
            <v>D</v>
          </cell>
          <cell r="D206" t="str">
            <v>AD</v>
          </cell>
          <cell r="E206">
            <v>276040</v>
          </cell>
          <cell r="F206" t="str">
            <v>anulado</v>
          </cell>
          <cell r="G206" t="str">
            <v>31/12/02</v>
          </cell>
          <cell r="I206">
            <v>0</v>
          </cell>
          <cell r="J206">
            <v>-87341269.670000002</v>
          </cell>
        </row>
        <row r="207">
          <cell r="A207" t="str">
            <v>9,1,4,03,01,00</v>
          </cell>
          <cell r="B207" t="str">
            <v>Diferencia de Cambio generada por pasivo</v>
          </cell>
          <cell r="C207" t="str">
            <v>D</v>
          </cell>
          <cell r="D207" t="str">
            <v>AD</v>
          </cell>
          <cell r="E207">
            <v>276042</v>
          </cell>
          <cell r="F207" t="str">
            <v>anulado</v>
          </cell>
          <cell r="G207" t="str">
            <v>31/12/02</v>
          </cell>
          <cell r="H207">
            <v>0</v>
          </cell>
          <cell r="J207">
            <v>-87341269.670000002</v>
          </cell>
        </row>
        <row r="208">
          <cell r="A208" t="str">
            <v>9,1,4,03,01,00</v>
          </cell>
          <cell r="B208" t="str">
            <v>Diferencia de Cambio generada por pasivo</v>
          </cell>
          <cell r="C208" t="str">
            <v>D</v>
          </cell>
          <cell r="D208" t="str">
            <v>AD</v>
          </cell>
          <cell r="E208">
            <v>276044</v>
          </cell>
          <cell r="F208" t="str">
            <v>anulado</v>
          </cell>
          <cell r="G208" t="str">
            <v>31/12/02</v>
          </cell>
          <cell r="I208">
            <v>0</v>
          </cell>
          <cell r="J208">
            <v>-87341269.670000002</v>
          </cell>
        </row>
        <row r="209">
          <cell r="A209" t="str">
            <v>9,1,4,03,01,00</v>
          </cell>
          <cell r="B209" t="str">
            <v>Diferencia de Cambio generada por pasivo</v>
          </cell>
          <cell r="C209" t="str">
            <v>D</v>
          </cell>
          <cell r="D209" t="str">
            <v>AD</v>
          </cell>
          <cell r="E209">
            <v>276044</v>
          </cell>
          <cell r="F209" t="str">
            <v>anulado</v>
          </cell>
          <cell r="G209" t="str">
            <v>31/12/02</v>
          </cell>
          <cell r="I209">
            <v>0</v>
          </cell>
          <cell r="J209">
            <v>-87341269.670000002</v>
          </cell>
        </row>
        <row r="210">
          <cell r="A210" t="str">
            <v>9,1,4,03,01,00</v>
          </cell>
          <cell r="B210" t="str">
            <v>Diferencia de Cambio generada por pasivo</v>
          </cell>
          <cell r="C210" t="str">
            <v>D</v>
          </cell>
          <cell r="D210" t="str">
            <v>AD</v>
          </cell>
          <cell r="E210">
            <v>276045</v>
          </cell>
          <cell r="F210" t="str">
            <v>anulado</v>
          </cell>
          <cell r="G210" t="str">
            <v>31/12/02</v>
          </cell>
          <cell r="I210">
            <v>0</v>
          </cell>
          <cell r="J210">
            <v>-87341269.670000002</v>
          </cell>
        </row>
        <row r="211">
          <cell r="A211" t="str">
            <v>9,1,4,03,01,00</v>
          </cell>
          <cell r="B211" t="str">
            <v>Diferencia de Cambio generada por pasivo</v>
          </cell>
          <cell r="C211" t="str">
            <v>D</v>
          </cell>
          <cell r="D211" t="str">
            <v>AD</v>
          </cell>
          <cell r="E211">
            <v>276045</v>
          </cell>
          <cell r="F211" t="str">
            <v>anulado</v>
          </cell>
          <cell r="G211" t="str">
            <v>31/12/02</v>
          </cell>
          <cell r="H211">
            <v>0</v>
          </cell>
          <cell r="J211">
            <v>-87341269.670000002</v>
          </cell>
        </row>
        <row r="212">
          <cell r="A212" t="str">
            <v>9,1,4,03,01,00</v>
          </cell>
          <cell r="B212" t="str">
            <v>Diferencia de Cambio generada por pasivo</v>
          </cell>
          <cell r="C212" t="str">
            <v>D</v>
          </cell>
          <cell r="D212" t="str">
            <v>AD</v>
          </cell>
          <cell r="E212">
            <v>276047</v>
          </cell>
          <cell r="F212" t="str">
            <v>Rev AD 270219 y Dif de cambio</v>
          </cell>
          <cell r="G212" t="str">
            <v>31/12/02</v>
          </cell>
          <cell r="H212">
            <v>131970.79</v>
          </cell>
          <cell r="J212">
            <v>-87209298.879999995</v>
          </cell>
        </row>
        <row r="213">
          <cell r="A213" t="str">
            <v>9,1,4,03,01,00</v>
          </cell>
          <cell r="B213" t="str">
            <v>Diferencia de Cambio generada por pasivo</v>
          </cell>
          <cell r="C213" t="str">
            <v>D</v>
          </cell>
          <cell r="D213" t="str">
            <v>AD</v>
          </cell>
          <cell r="E213">
            <v>276048</v>
          </cell>
          <cell r="F213" t="str">
            <v>Deveng Intereses y Dif de Cbio 12/02</v>
          </cell>
          <cell r="G213" t="str">
            <v>31/12/02</v>
          </cell>
          <cell r="I213">
            <v>10101229.17</v>
          </cell>
          <cell r="J213">
            <v>-97310528.049999997</v>
          </cell>
        </row>
        <row r="214">
          <cell r="A214" t="str">
            <v>9,1,4,03,01,00</v>
          </cell>
          <cell r="B214" t="str">
            <v>Diferencia de Cambio generada por pasivo</v>
          </cell>
          <cell r="C214" t="str">
            <v>D</v>
          </cell>
          <cell r="D214" t="str">
            <v>AD</v>
          </cell>
          <cell r="E214">
            <v>276051</v>
          </cell>
          <cell r="F214" t="str">
            <v>Registra Dif de Cambio 12/02</v>
          </cell>
          <cell r="G214" t="str">
            <v>31/12/02</v>
          </cell>
          <cell r="I214">
            <v>13785011.199999999</v>
          </cell>
          <cell r="J214">
            <v>-111095539.25</v>
          </cell>
        </row>
        <row r="215">
          <cell r="A215" t="str">
            <v>9,1,4,03,01,00</v>
          </cell>
          <cell r="B215" t="str">
            <v>Diferencia de Cambio generada por pasivo</v>
          </cell>
          <cell r="C215" t="str">
            <v>D</v>
          </cell>
          <cell r="D215" t="str">
            <v>AD</v>
          </cell>
          <cell r="E215">
            <v>276103</v>
          </cell>
          <cell r="F215" t="str">
            <v>Cancelación de préstamo Goldmand Sachs</v>
          </cell>
          <cell r="G215" t="str">
            <v>31/12/02</v>
          </cell>
          <cell r="I215">
            <v>692957.88</v>
          </cell>
          <cell r="J215">
            <v>-111788497.13</v>
          </cell>
        </row>
        <row r="216">
          <cell r="A216" t="str">
            <v>9,1,4,03,01,00</v>
          </cell>
          <cell r="B216" t="str">
            <v>Diferencia de Cambio generada por pasivo</v>
          </cell>
          <cell r="C216" t="str">
            <v>D</v>
          </cell>
          <cell r="D216" t="str">
            <v>AD</v>
          </cell>
          <cell r="E216">
            <v>276103</v>
          </cell>
          <cell r="F216" t="str">
            <v>Cancelación de préstamo Goldmand Sachs</v>
          </cell>
          <cell r="G216" t="str">
            <v>31/12/02</v>
          </cell>
          <cell r="H216">
            <v>2425283.85</v>
          </cell>
          <cell r="J216">
            <v>-109363213.28</v>
          </cell>
        </row>
        <row r="217">
          <cell r="A217" t="str">
            <v>9,1,4,03,01,00</v>
          </cell>
          <cell r="B217" t="str">
            <v>Diferencia de Cambio generada por pasivo</v>
          </cell>
          <cell r="C217" t="str">
            <v>D</v>
          </cell>
          <cell r="D217" t="str">
            <v>AD</v>
          </cell>
          <cell r="E217">
            <v>276126</v>
          </cell>
          <cell r="F217" t="str">
            <v>Reclasifica AD 273015 del 30/09/02</v>
          </cell>
          <cell r="G217" t="str">
            <v>31/12/02</v>
          </cell>
          <cell r="H217">
            <v>347305.6</v>
          </cell>
          <cell r="J217">
            <v>-109015907.68000001</v>
          </cell>
        </row>
        <row r="218">
          <cell r="A218" t="str">
            <v>9,1,4,03,01,00</v>
          </cell>
          <cell r="B218" t="str">
            <v>Diferencia de Cambio generada por pasivo</v>
          </cell>
          <cell r="C218" t="str">
            <v>D</v>
          </cell>
          <cell r="D218" t="str">
            <v>AD</v>
          </cell>
          <cell r="E218">
            <v>276069</v>
          </cell>
          <cell r="F218" t="str">
            <v>Ajusta Dev de Intereses 11/02</v>
          </cell>
          <cell r="G218" t="str">
            <v>31/12/02</v>
          </cell>
          <cell r="H218">
            <v>931.17</v>
          </cell>
          <cell r="J218">
            <v>-109014976.51000001</v>
          </cell>
        </row>
        <row r="219">
          <cell r="A219" t="str">
            <v>9,1,4,03,01,00</v>
          </cell>
          <cell r="B219" t="str">
            <v>Diferencia de Cambio generada por pasivo</v>
          </cell>
          <cell r="C219" t="str">
            <v>D</v>
          </cell>
          <cell r="D219" t="str">
            <v>AD</v>
          </cell>
          <cell r="E219">
            <v>276137</v>
          </cell>
          <cell r="F219" t="str">
            <v>Deveng Intereses Reg Dif de cbio 12/02</v>
          </cell>
          <cell r="G219" t="str">
            <v>31/12/02</v>
          </cell>
          <cell r="I219">
            <v>26983251.899999999</v>
          </cell>
          <cell r="J219">
            <v>-135998228.41</v>
          </cell>
        </row>
        <row r="220">
          <cell r="A220" t="str">
            <v>9,1,4,03,01,00</v>
          </cell>
          <cell r="B220" t="str">
            <v>Diferencia de Cambio generada por pasivo</v>
          </cell>
          <cell r="G220" t="str">
            <v>31/12/02</v>
          </cell>
          <cell r="J220">
            <v>-135998228.41</v>
          </cell>
        </row>
        <row r="221">
          <cell r="A221" t="str">
            <v>Fechas desde: 01/10/02</v>
          </cell>
          <cell r="B221" t="str">
            <v>hasta: 31/12/02</v>
          </cell>
        </row>
        <row r="222">
          <cell r="A222" t="str">
            <v>Cuentas desde : 9,1,4,01,01,00</v>
          </cell>
          <cell r="B222" t="str">
            <v>hasta : 9,1,4,03,01,00</v>
          </cell>
        </row>
        <row r="223">
          <cell r="A223" t="str">
            <v>Total debitos :      48,354,444.19</v>
          </cell>
        </row>
        <row r="224">
          <cell r="A224" t="str">
            <v>Total creditos:     101,639,524.23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.Uso Trim."/>
      <sheetName val="Asset Explanations"/>
      <sheetName val="PBC2"/>
      <sheetName val="Bs_Uso_Trim_"/>
      <sheetName val="Asset_Explanations"/>
      <sheetName val="Bs_Uso_Trim_1"/>
      <sheetName val="Asset_Explanations1"/>
      <sheetName val="Bs_Uso_Trim_2"/>
      <sheetName val="Asset_Explanations2"/>
      <sheetName val="WP Bal 0106"/>
      <sheetName val="WP Bal 1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  <sheetData sheetId="3">
        <row r="5">
          <cell r="Z5">
            <v>1.0295000000000001</v>
          </cell>
        </row>
      </sheetData>
      <sheetData sheetId="4"/>
      <sheetData sheetId="5">
        <row r="5">
          <cell r="Z5">
            <v>1.0295000000000001</v>
          </cell>
        </row>
      </sheetData>
      <sheetData sheetId="6"/>
      <sheetData sheetId="7">
        <row r="5">
          <cell r="Z5">
            <v>1.0295000000000001</v>
          </cell>
        </row>
      </sheetData>
      <sheetData sheetId="8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  <sheetName val="Con_asto"/>
      <sheetName val="Sin_asto"/>
      <sheetName val="abm_productos"/>
      <sheetName val="Mov_no_stan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DEPOSI</v>
          </cell>
        </row>
      </sheetData>
      <sheetData sheetId="9"/>
      <sheetData sheetId="10"/>
      <sheetData sheetId="1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E3">
            <v>8.43</v>
          </cell>
        </row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  <sheetName val="Gs__Prorrat_"/>
      <sheetName val="P_Global"/>
      <sheetName val="Detalle_de_Ref_"/>
      <sheetName val="altas_y_bajas"/>
      <sheetName val="Con asto"/>
      <sheetName val="Destino Fletes"/>
      <sheetName val="Currency"/>
      <sheetName val="Non-Statistical Sampling"/>
      <sheetName val="Gs__Prorrat_1"/>
      <sheetName val="P_Global1"/>
      <sheetName val="Detalle_de_Ref_1"/>
      <sheetName val="altas_y_bajas1"/>
      <sheetName val="Gs__Prorrat_2"/>
      <sheetName val="P_Global2"/>
      <sheetName val="Detalle_de_Ref_2"/>
      <sheetName val="altas_y_bajas2"/>
      <sheetName val="anexo a"/>
      <sheetName val="EOAF_30-9-99"/>
      <sheetName val="Base Resultados"/>
      <sheetName val="Base"/>
    </sheetNames>
    <sheetDataSet>
      <sheetData sheetId="0" refreshError="1"/>
      <sheetData sheetId="1">
        <row r="2">
          <cell r="B2" t="str">
            <v>REVALUO IMPOSITIVO BIENES DE USO AL 30/09/99</v>
          </cell>
        </row>
      </sheetData>
      <sheetData sheetId="2"/>
      <sheetData sheetId="3" refreshError="1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2">
          <cell r="B2" t="str">
            <v>REVALUO IMPOSITIVO BIENES DE USO AL 30/09/99</v>
          </cell>
        </row>
      </sheetData>
      <sheetData sheetId="22">
        <row r="2">
          <cell r="B2" t="str">
            <v>REVALUO IMPOSITIVO BIENES DE USO AL 30/09/99</v>
          </cell>
        </row>
      </sheetData>
      <sheetData sheetId="23">
        <row r="1">
          <cell r="A1" t="str">
            <v>Detalle de Bienes de Uso Amortizables en 50 años</v>
          </cell>
        </row>
      </sheetData>
      <sheetData sheetId="24">
        <row r="1">
          <cell r="A1" t="str">
            <v>Detalle de Bienes de Uso Amortizables en 50 años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>
        <row r="2">
          <cell r="B2" t="str">
            <v>REVALUO IMPOSITIVO BIENES DE USO AL 30/09/99</v>
          </cell>
        </row>
      </sheetData>
      <sheetData sheetId="30"/>
      <sheetData sheetId="31">
        <row r="1">
          <cell r="A1" t="str">
            <v>Detalle de Bienes de Uso Amortizables en 50 años</v>
          </cell>
        </row>
      </sheetData>
      <sheetData sheetId="32"/>
      <sheetData sheetId="33">
        <row r="2">
          <cell r="B2" t="str">
            <v>REVALUO IMPOSITIVO BIENES DE USO AL 30/09/99</v>
          </cell>
        </row>
      </sheetData>
      <sheetData sheetId="34"/>
      <sheetData sheetId="35">
        <row r="1">
          <cell r="A1" t="str">
            <v>Detalle de Bienes de Uso Amortizables en 50 años</v>
          </cell>
        </row>
      </sheetData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  <sheetName val="ESP_311201"/>
      <sheetName val="EPN_1201"/>
      <sheetName val="Anexo_E"/>
      <sheetName val="Anexo_A"/>
      <sheetName val="Cred_y_Pas__Operat"/>
      <sheetName val="Res_Fin_y_REI"/>
      <sheetName val="contents"/>
      <sheetName val="ESP_3112011"/>
      <sheetName val="EPN_12011"/>
      <sheetName val="Anexo_E1"/>
      <sheetName val="Anexo_A1"/>
      <sheetName val="Cred_y_Pas__Operat1"/>
      <sheetName val="Res_Fin_y_REI1"/>
      <sheetName val="Interface Hub"/>
      <sheetName val="ESP_3112012"/>
      <sheetName val="EPN_12012"/>
      <sheetName val="Anexo_E2"/>
      <sheetName val="Anexo_A2"/>
      <sheetName val="Cred_y_Pas__Operat2"/>
      <sheetName val="Res_Fin_y_REI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>
            <v>0</v>
          </cell>
        </row>
        <row r="13">
          <cell r="AJ13">
            <v>0</v>
          </cell>
        </row>
        <row r="15">
          <cell r="AK15">
            <v>0</v>
          </cell>
        </row>
        <row r="20">
          <cell r="Y20">
            <v>0</v>
          </cell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FE83-CA15-4A62-9831-AC7A6C5C77ED}">
  <sheetPr>
    <pageSetUpPr autoPageBreaks="0"/>
  </sheetPr>
  <dimension ref="A1:N44"/>
  <sheetViews>
    <sheetView showGridLines="0" tabSelected="1" zoomScaleNormal="100" workbookViewId="0"/>
  </sheetViews>
  <sheetFormatPr baseColWidth="10" defaultColWidth="11.453125" defaultRowHeight="10" x14ac:dyDescent="0.2"/>
  <cols>
    <col min="1" max="1" width="3.7265625" style="4" customWidth="1"/>
    <col min="2" max="2" width="28.26953125" style="8" customWidth="1"/>
    <col min="3" max="4" width="8.1796875" style="4" customWidth="1"/>
    <col min="5" max="5" width="8.1796875" style="9" customWidth="1"/>
    <col min="6" max="7" width="8.1796875" style="4" customWidth="1"/>
    <col min="8" max="12" width="8.1796875" style="7" customWidth="1"/>
    <col min="13" max="14" width="8.26953125" style="4" customWidth="1"/>
    <col min="15" max="16384" width="11.453125" style="4"/>
  </cols>
  <sheetData>
    <row r="1" spans="2:14" ht="13" x14ac:dyDescent="0.3">
      <c r="B1" s="54"/>
    </row>
    <row r="2" spans="2:14" ht="13" x14ac:dyDescent="0.2">
      <c r="B2" s="93" t="s">
        <v>141</v>
      </c>
      <c r="C2" s="93"/>
      <c r="D2" s="93"/>
    </row>
    <row r="3" spans="2:14" x14ac:dyDescent="0.2">
      <c r="B3" s="4"/>
      <c r="E3" s="4"/>
      <c r="H3" s="4"/>
      <c r="I3" s="4"/>
      <c r="J3" s="12"/>
      <c r="K3" s="12"/>
      <c r="L3" s="12"/>
    </row>
    <row r="4" spans="2:14" s="5" customFormat="1" ht="23.5" thickBot="1" x14ac:dyDescent="0.4">
      <c r="B4" s="63" t="s">
        <v>144</v>
      </c>
      <c r="C4" s="57">
        <v>2015</v>
      </c>
      <c r="D4" s="57">
        <v>2016</v>
      </c>
      <c r="E4" s="57">
        <v>2017</v>
      </c>
      <c r="F4" s="57">
        <v>2018</v>
      </c>
      <c r="G4" s="57">
        <v>2019</v>
      </c>
      <c r="H4" s="57">
        <v>2020</v>
      </c>
      <c r="I4" s="57">
        <v>2021</v>
      </c>
      <c r="J4" s="57">
        <v>2022</v>
      </c>
      <c r="K4" s="57">
        <v>2023</v>
      </c>
      <c r="L4" s="57">
        <v>2024</v>
      </c>
      <c r="M4" s="57">
        <v>2025</v>
      </c>
      <c r="N4" s="57" t="s">
        <v>204</v>
      </c>
    </row>
    <row r="5" spans="2:14" ht="11.5" x14ac:dyDescent="0.25">
      <c r="B5" s="31" t="s">
        <v>2</v>
      </c>
      <c r="C5" s="27">
        <v>69173</v>
      </c>
      <c r="D5" s="27">
        <v>67233</v>
      </c>
      <c r="E5" s="27">
        <v>62496</v>
      </c>
      <c r="F5" s="27">
        <v>60104</v>
      </c>
      <c r="G5" s="27">
        <v>54685</v>
      </c>
      <c r="H5" s="27">
        <v>65335</v>
      </c>
      <c r="I5" s="27">
        <v>60949</v>
      </c>
      <c r="J5" s="32">
        <v>62593</v>
      </c>
      <c r="K5" s="32">
        <v>68554</v>
      </c>
      <c r="L5" s="32">
        <v>71951</v>
      </c>
      <c r="M5" s="32">
        <v>77060</v>
      </c>
      <c r="N5" s="32">
        <v>69560</v>
      </c>
    </row>
    <row r="6" spans="2:14" ht="11.5" x14ac:dyDescent="0.25">
      <c r="B6" s="31" t="s">
        <v>142</v>
      </c>
      <c r="C6" s="27">
        <v>36870</v>
      </c>
      <c r="D6" s="27">
        <v>40684</v>
      </c>
      <c r="E6" s="27">
        <v>41422</v>
      </c>
      <c r="F6" s="27">
        <v>48204</v>
      </c>
      <c r="G6" s="27">
        <v>43948</v>
      </c>
      <c r="H6" s="27">
        <v>45739</v>
      </c>
      <c r="I6" s="27">
        <v>59126</v>
      </c>
      <c r="J6" s="32">
        <v>58205</v>
      </c>
      <c r="K6" s="32">
        <v>61581</v>
      </c>
      <c r="L6" s="32">
        <v>60550</v>
      </c>
      <c r="M6" s="32">
        <v>48230</v>
      </c>
      <c r="N6" s="32">
        <v>49150</v>
      </c>
    </row>
    <row r="7" spans="2:14" ht="11.5" x14ac:dyDescent="0.25">
      <c r="B7" s="31" t="s">
        <v>139</v>
      </c>
      <c r="C7" s="27">
        <v>8359</v>
      </c>
      <c r="D7" s="27">
        <v>8484</v>
      </c>
      <c r="E7" s="27">
        <v>8858</v>
      </c>
      <c r="F7" s="27">
        <v>8858</v>
      </c>
      <c r="G7" s="27">
        <v>8858</v>
      </c>
      <c r="H7" s="27">
        <v>8858</v>
      </c>
      <c r="I7" s="27">
        <v>8858</v>
      </c>
      <c r="J7" s="32">
        <v>8776</v>
      </c>
      <c r="K7" s="32">
        <v>8776</v>
      </c>
      <c r="L7" s="32">
        <v>8776</v>
      </c>
      <c r="M7" s="32">
        <v>8776</v>
      </c>
      <c r="N7" s="32">
        <v>8776</v>
      </c>
    </row>
    <row r="8" spans="2:14" ht="12" thickBot="1" x14ac:dyDescent="0.3">
      <c r="B8" s="31" t="s">
        <v>140</v>
      </c>
      <c r="C8" s="27">
        <v>5562</v>
      </c>
      <c r="D8" s="27">
        <v>5870</v>
      </c>
      <c r="E8" s="27">
        <v>7261</v>
      </c>
      <c r="F8" s="27">
        <v>7263</v>
      </c>
      <c r="G8" s="27">
        <v>9411</v>
      </c>
      <c r="H8" s="27">
        <v>11787</v>
      </c>
      <c r="I8" s="27">
        <v>12373</v>
      </c>
      <c r="J8" s="33">
        <v>13242</v>
      </c>
      <c r="K8" s="33">
        <v>13078</v>
      </c>
      <c r="L8" s="33">
        <v>11964</v>
      </c>
      <c r="M8" s="33">
        <v>11923</v>
      </c>
      <c r="N8" s="33">
        <v>14451</v>
      </c>
    </row>
    <row r="9" spans="2:14" ht="12" thickBot="1" x14ac:dyDescent="0.25">
      <c r="B9" s="34" t="s">
        <v>147</v>
      </c>
      <c r="C9" s="35">
        <f t="shared" ref="C9:G9" si="0">+SUM(C5:C8)</f>
        <v>119964</v>
      </c>
      <c r="D9" s="35">
        <f t="shared" si="0"/>
        <v>122271</v>
      </c>
      <c r="E9" s="36">
        <f t="shared" si="0"/>
        <v>120037</v>
      </c>
      <c r="F9" s="35">
        <f t="shared" si="0"/>
        <v>124429</v>
      </c>
      <c r="G9" s="35">
        <f t="shared" si="0"/>
        <v>116902</v>
      </c>
      <c r="H9" s="35">
        <f t="shared" ref="H9:J9" si="1">+SUM(H5:H8)</f>
        <v>131719</v>
      </c>
      <c r="I9" s="35">
        <f t="shared" si="1"/>
        <v>141306</v>
      </c>
      <c r="J9" s="35">
        <f t="shared" si="1"/>
        <v>142816</v>
      </c>
      <c r="K9" s="35">
        <f t="shared" ref="K9:N9" si="2">+SUM(K5:K8)</f>
        <v>151989</v>
      </c>
      <c r="L9" s="35">
        <f t="shared" si="2"/>
        <v>153241</v>
      </c>
      <c r="M9" s="35">
        <f t="shared" si="2"/>
        <v>145989</v>
      </c>
      <c r="N9" s="35">
        <f t="shared" si="2"/>
        <v>141937</v>
      </c>
    </row>
    <row r="10" spans="2:14" ht="11.5" x14ac:dyDescent="0.25">
      <c r="B10" s="37"/>
      <c r="C10" s="38"/>
      <c r="D10" s="38"/>
      <c r="E10" s="39"/>
      <c r="F10" s="38"/>
      <c r="G10" s="38"/>
      <c r="H10" s="39"/>
      <c r="I10" s="39"/>
      <c r="J10" s="39"/>
      <c r="K10" s="39"/>
      <c r="L10" s="39"/>
    </row>
    <row r="11" spans="2:14" ht="11.5" x14ac:dyDescent="0.25">
      <c r="B11" s="26"/>
      <c r="C11" s="26"/>
      <c r="D11" s="26"/>
      <c r="E11" s="26"/>
      <c r="F11" s="26"/>
      <c r="G11" s="26"/>
      <c r="H11" s="26"/>
      <c r="I11" s="26"/>
      <c r="J11" s="40"/>
      <c r="K11" s="40"/>
      <c r="L11" s="40"/>
    </row>
    <row r="12" spans="2:14" s="5" customFormat="1" ht="23.5" thickBot="1" x14ac:dyDescent="0.4">
      <c r="B12" s="63" t="s">
        <v>145</v>
      </c>
      <c r="C12" s="57">
        <v>2015</v>
      </c>
      <c r="D12" s="57">
        <v>2016</v>
      </c>
      <c r="E12" s="57">
        <v>2017</v>
      </c>
      <c r="F12" s="57">
        <v>2018</v>
      </c>
      <c r="G12" s="57">
        <v>2019</v>
      </c>
      <c r="H12" s="57">
        <f t="shared" ref="H12" si="3">+H$4</f>
        <v>2020</v>
      </c>
      <c r="I12" s="57">
        <f t="shared" ref="I12:N12" si="4">+I$4</f>
        <v>2021</v>
      </c>
      <c r="J12" s="57">
        <f t="shared" si="4"/>
        <v>2022</v>
      </c>
      <c r="K12" s="57">
        <f t="shared" si="4"/>
        <v>2023</v>
      </c>
      <c r="L12" s="57">
        <f t="shared" si="4"/>
        <v>2024</v>
      </c>
      <c r="M12" s="57">
        <f t="shared" si="4"/>
        <v>2025</v>
      </c>
      <c r="N12" s="57" t="str">
        <f t="shared" si="4"/>
        <v>2026E</v>
      </c>
    </row>
    <row r="13" spans="2:14" ht="11.5" x14ac:dyDescent="0.25">
      <c r="B13" s="31" t="s">
        <v>2</v>
      </c>
      <c r="C13" s="27">
        <v>163523</v>
      </c>
      <c r="D13" s="27">
        <v>158932</v>
      </c>
      <c r="E13" s="27">
        <v>159562</v>
      </c>
      <c r="F13" s="27">
        <v>147653</v>
      </c>
      <c r="G13" s="27">
        <v>149666</v>
      </c>
      <c r="H13" s="27">
        <v>147757</v>
      </c>
      <c r="I13" s="27">
        <v>144770</v>
      </c>
      <c r="J13" s="32">
        <v>140971</v>
      </c>
      <c r="K13" s="32">
        <v>140196</v>
      </c>
      <c r="L13" s="32">
        <v>140335</v>
      </c>
      <c r="M13" s="32">
        <v>140528</v>
      </c>
      <c r="N13" s="32">
        <v>138419</v>
      </c>
    </row>
    <row r="14" spans="2:14" ht="11.5" x14ac:dyDescent="0.25">
      <c r="B14" s="31" t="s">
        <v>142</v>
      </c>
      <c r="C14" s="27">
        <v>4180</v>
      </c>
      <c r="D14" s="27">
        <v>0</v>
      </c>
      <c r="E14" s="27">
        <v>14258</v>
      </c>
      <c r="F14" s="27">
        <v>11381</v>
      </c>
      <c r="G14" s="27">
        <v>14912</v>
      </c>
      <c r="H14" s="27">
        <v>17200</v>
      </c>
      <c r="I14" s="27">
        <v>7268</v>
      </c>
      <c r="J14" s="32">
        <v>8813</v>
      </c>
      <c r="K14" s="32">
        <v>10338</v>
      </c>
      <c r="L14" s="32">
        <v>10519</v>
      </c>
      <c r="M14" s="32">
        <v>11654</v>
      </c>
      <c r="N14" s="32">
        <v>3963</v>
      </c>
    </row>
    <row r="15" spans="2:14" ht="11.5" x14ac:dyDescent="0.25">
      <c r="B15" s="31" t="s">
        <v>139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32" t="s">
        <v>1</v>
      </c>
      <c r="K15" s="32" t="s">
        <v>1</v>
      </c>
      <c r="L15" s="32" t="s">
        <v>1</v>
      </c>
      <c r="M15" s="32">
        <v>0</v>
      </c>
      <c r="N15" s="32">
        <v>0</v>
      </c>
    </row>
    <row r="16" spans="2:14" ht="12" thickBot="1" x14ac:dyDescent="0.3">
      <c r="B16" s="31" t="s">
        <v>140</v>
      </c>
      <c r="C16" s="27">
        <v>626</v>
      </c>
      <c r="D16" s="27">
        <v>1126</v>
      </c>
      <c r="E16" s="27">
        <v>2167</v>
      </c>
      <c r="F16" s="27">
        <v>3733</v>
      </c>
      <c r="G16" s="27">
        <v>2859</v>
      </c>
      <c r="H16" s="27">
        <v>3064</v>
      </c>
      <c r="I16" s="27">
        <v>2487</v>
      </c>
      <c r="J16" s="33">
        <v>2488</v>
      </c>
      <c r="K16" s="33">
        <v>3146</v>
      </c>
      <c r="L16" s="33">
        <v>4155</v>
      </c>
      <c r="M16" s="33">
        <v>7438</v>
      </c>
      <c r="N16" s="33">
        <v>4904</v>
      </c>
    </row>
    <row r="17" spans="1:14" ht="12" thickBot="1" x14ac:dyDescent="0.25">
      <c r="B17" s="34" t="s">
        <v>147</v>
      </c>
      <c r="C17" s="35">
        <f t="shared" ref="C17:L17" si="5">+SUM(C13:C16)</f>
        <v>168329</v>
      </c>
      <c r="D17" s="35">
        <f t="shared" si="5"/>
        <v>160058</v>
      </c>
      <c r="E17" s="36">
        <f t="shared" si="5"/>
        <v>175987</v>
      </c>
      <c r="F17" s="35">
        <f t="shared" si="5"/>
        <v>162767</v>
      </c>
      <c r="G17" s="35">
        <f t="shared" si="5"/>
        <v>167437</v>
      </c>
      <c r="H17" s="35">
        <f t="shared" si="5"/>
        <v>168021</v>
      </c>
      <c r="I17" s="35">
        <f t="shared" si="5"/>
        <v>154525</v>
      </c>
      <c r="J17" s="35">
        <f t="shared" si="5"/>
        <v>152272</v>
      </c>
      <c r="K17" s="35">
        <f t="shared" si="5"/>
        <v>153680</v>
      </c>
      <c r="L17" s="35">
        <f t="shared" si="5"/>
        <v>155009</v>
      </c>
      <c r="M17" s="35">
        <f t="shared" ref="M17:N17" si="6">+SUM(M13:M16)</f>
        <v>159620</v>
      </c>
      <c r="N17" s="35">
        <f t="shared" si="6"/>
        <v>147286</v>
      </c>
    </row>
    <row r="18" spans="1:14" ht="12" thickBot="1" x14ac:dyDescent="0.3">
      <c r="B18" s="31"/>
      <c r="C18" s="41"/>
      <c r="D18" s="41"/>
      <c r="E18" s="27"/>
      <c r="F18" s="41"/>
      <c r="G18" s="41"/>
      <c r="H18" s="27"/>
      <c r="I18" s="27"/>
      <c r="J18" s="27"/>
      <c r="K18" s="27"/>
      <c r="L18" s="27"/>
      <c r="M18" s="27"/>
      <c r="N18" s="27"/>
    </row>
    <row r="19" spans="1:14" s="6" customFormat="1" ht="12" thickBot="1" x14ac:dyDescent="0.4">
      <c r="B19" s="42" t="s">
        <v>143</v>
      </c>
      <c r="C19" s="43">
        <f t="shared" ref="C19:L19" si="7">+C9+C17</f>
        <v>288293</v>
      </c>
      <c r="D19" s="43">
        <f t="shared" si="7"/>
        <v>282329</v>
      </c>
      <c r="E19" s="44">
        <f t="shared" si="7"/>
        <v>296024</v>
      </c>
      <c r="F19" s="43">
        <f t="shared" si="7"/>
        <v>287196</v>
      </c>
      <c r="G19" s="43">
        <f t="shared" si="7"/>
        <v>284339</v>
      </c>
      <c r="H19" s="43">
        <f t="shared" si="7"/>
        <v>299740</v>
      </c>
      <c r="I19" s="43">
        <f t="shared" si="7"/>
        <v>295831</v>
      </c>
      <c r="J19" s="43">
        <f t="shared" si="7"/>
        <v>295088</v>
      </c>
      <c r="K19" s="43">
        <f t="shared" si="7"/>
        <v>305669</v>
      </c>
      <c r="L19" s="43">
        <f t="shared" si="7"/>
        <v>308250</v>
      </c>
      <c r="M19" s="43">
        <f t="shared" ref="M19:N19" si="8">+M9+M17</f>
        <v>305609</v>
      </c>
      <c r="N19" s="43">
        <f t="shared" si="8"/>
        <v>289223</v>
      </c>
    </row>
    <row r="20" spans="1:14" ht="11.5" x14ac:dyDescent="0.25">
      <c r="B20" s="37"/>
      <c r="C20" s="38"/>
      <c r="D20" s="38"/>
      <c r="E20" s="39"/>
      <c r="F20" s="38"/>
      <c r="G20" s="38"/>
      <c r="H20" s="39"/>
      <c r="I20" s="39"/>
      <c r="J20" s="39"/>
      <c r="K20" s="39"/>
      <c r="L20" s="39"/>
    </row>
    <row r="21" spans="1:14" ht="11.5" x14ac:dyDescent="0.25">
      <c r="B21" s="26"/>
      <c r="C21" s="26"/>
      <c r="D21" s="26"/>
      <c r="E21" s="26"/>
      <c r="F21" s="26"/>
      <c r="G21" s="26"/>
      <c r="H21" s="26"/>
      <c r="I21" s="26"/>
      <c r="J21" s="40"/>
      <c r="K21" s="40"/>
      <c r="L21" s="40"/>
    </row>
    <row r="22" spans="1:14" s="5" customFormat="1" ht="12" thickBot="1" x14ac:dyDescent="0.4">
      <c r="B22" s="63" t="s">
        <v>153</v>
      </c>
      <c r="C22" s="57">
        <v>2015</v>
      </c>
      <c r="D22" s="57">
        <v>2016</v>
      </c>
      <c r="E22" s="57">
        <v>2017</v>
      </c>
      <c r="F22" s="57">
        <v>2018</v>
      </c>
      <c r="G22" s="57">
        <v>2019</v>
      </c>
      <c r="H22" s="57">
        <f t="shared" ref="H22" si="9">+H$4</f>
        <v>2020</v>
      </c>
      <c r="I22" s="57">
        <f t="shared" ref="I22:N22" si="10">+I$4</f>
        <v>2021</v>
      </c>
      <c r="J22" s="57">
        <f t="shared" si="10"/>
        <v>2022</v>
      </c>
      <c r="K22" s="57">
        <f t="shared" si="10"/>
        <v>2023</v>
      </c>
      <c r="L22" s="57">
        <f t="shared" si="10"/>
        <v>2024</v>
      </c>
      <c r="M22" s="57">
        <f t="shared" si="10"/>
        <v>2025</v>
      </c>
      <c r="N22" s="57" t="str">
        <f t="shared" si="10"/>
        <v>2026E</v>
      </c>
    </row>
    <row r="23" spans="1:14" ht="11.5" x14ac:dyDescent="0.25">
      <c r="B23" s="31" t="s">
        <v>2</v>
      </c>
      <c r="C23" s="45">
        <v>324015</v>
      </c>
      <c r="D23" s="45">
        <v>332449</v>
      </c>
      <c r="E23" s="27">
        <v>333630</v>
      </c>
      <c r="F23" s="45">
        <v>328440</v>
      </c>
      <c r="G23" s="45">
        <v>332242</v>
      </c>
      <c r="H23" s="45">
        <v>323497</v>
      </c>
      <c r="I23" s="45">
        <v>330799</v>
      </c>
      <c r="J23" s="32">
        <v>330516</v>
      </c>
      <c r="K23" s="32">
        <v>325330</v>
      </c>
      <c r="L23" s="32">
        <v>318281</v>
      </c>
      <c r="M23" s="32">
        <v>309349</v>
      </c>
      <c r="N23" s="32">
        <v>318957</v>
      </c>
    </row>
    <row r="24" spans="1:14" ht="11.5" x14ac:dyDescent="0.25">
      <c r="B24" s="31" t="s">
        <v>142</v>
      </c>
      <c r="C24" s="45">
        <v>83306</v>
      </c>
      <c r="D24" s="45">
        <v>83633</v>
      </c>
      <c r="E24" s="27">
        <v>83771</v>
      </c>
      <c r="F24" s="45">
        <v>79083</v>
      </c>
      <c r="G24" s="45">
        <v>75681</v>
      </c>
      <c r="H24" s="45">
        <v>92805</v>
      </c>
      <c r="I24" s="45">
        <v>87698</v>
      </c>
      <c r="J24" s="32">
        <v>78778</v>
      </c>
      <c r="K24" s="32">
        <v>85490</v>
      </c>
      <c r="L24" s="32">
        <v>74815</v>
      </c>
      <c r="M24" s="32">
        <v>72454</v>
      </c>
      <c r="N24" s="32">
        <v>61427</v>
      </c>
    </row>
    <row r="25" spans="1:14" ht="11.5" x14ac:dyDescent="0.25">
      <c r="B25" s="31" t="s">
        <v>139</v>
      </c>
      <c r="C25" s="45">
        <v>2938</v>
      </c>
      <c r="D25" s="45">
        <v>4048</v>
      </c>
      <c r="E25" s="27">
        <v>1017</v>
      </c>
      <c r="F25" s="45">
        <v>1017</v>
      </c>
      <c r="G25" s="45">
        <v>1017</v>
      </c>
      <c r="H25" s="45">
        <v>1017</v>
      </c>
      <c r="I25" s="45">
        <v>1017</v>
      </c>
      <c r="J25" s="32">
        <v>1244</v>
      </c>
      <c r="K25" s="32">
        <v>1244</v>
      </c>
      <c r="L25" s="32">
        <v>1244</v>
      </c>
      <c r="M25" s="32">
        <v>1244</v>
      </c>
      <c r="N25" s="32">
        <v>1244</v>
      </c>
    </row>
    <row r="26" spans="1:14" ht="12" thickBot="1" x14ac:dyDescent="0.3">
      <c r="B26" s="31" t="s">
        <v>140</v>
      </c>
      <c r="C26" s="45">
        <v>52566</v>
      </c>
      <c r="D26" s="45">
        <v>51758</v>
      </c>
      <c r="E26" s="27">
        <v>50063</v>
      </c>
      <c r="F26" s="45">
        <v>48494</v>
      </c>
      <c r="G26" s="45">
        <v>47220</v>
      </c>
      <c r="H26" s="45">
        <v>44734</v>
      </c>
      <c r="I26" s="45">
        <v>44725</v>
      </c>
      <c r="J26" s="33">
        <v>43855</v>
      </c>
      <c r="K26" s="33">
        <v>42498</v>
      </c>
      <c r="L26" s="33">
        <v>42603</v>
      </c>
      <c r="M26" s="33">
        <v>39360</v>
      </c>
      <c r="N26" s="33">
        <v>38994</v>
      </c>
    </row>
    <row r="27" spans="1:14" ht="12" thickBot="1" x14ac:dyDescent="0.25">
      <c r="B27" s="34" t="s">
        <v>147</v>
      </c>
      <c r="C27" s="35">
        <f t="shared" ref="C27:N27" si="11">+SUM(C23:C26)</f>
        <v>462825</v>
      </c>
      <c r="D27" s="35">
        <f t="shared" si="11"/>
        <v>471888</v>
      </c>
      <c r="E27" s="36">
        <f t="shared" si="11"/>
        <v>468481</v>
      </c>
      <c r="F27" s="35">
        <f t="shared" si="11"/>
        <v>457034</v>
      </c>
      <c r="G27" s="35">
        <f t="shared" si="11"/>
        <v>456160</v>
      </c>
      <c r="H27" s="35">
        <f t="shared" si="11"/>
        <v>462053</v>
      </c>
      <c r="I27" s="35">
        <f t="shared" si="11"/>
        <v>464239</v>
      </c>
      <c r="J27" s="35">
        <f t="shared" si="11"/>
        <v>454393</v>
      </c>
      <c r="K27" s="35">
        <f t="shared" si="11"/>
        <v>454562</v>
      </c>
      <c r="L27" s="35">
        <f t="shared" si="11"/>
        <v>436943</v>
      </c>
      <c r="M27" s="35">
        <f t="shared" si="11"/>
        <v>422407</v>
      </c>
      <c r="N27" s="35">
        <f t="shared" si="11"/>
        <v>420622</v>
      </c>
    </row>
    <row r="28" spans="1:14" ht="12" thickBot="1" x14ac:dyDescent="0.3">
      <c r="B28" s="37"/>
      <c r="C28" s="38"/>
      <c r="D28" s="38"/>
      <c r="E28" s="39"/>
      <c r="F28" s="38"/>
      <c r="G28" s="38"/>
      <c r="H28" s="39"/>
      <c r="I28" s="39"/>
      <c r="J28" s="39"/>
      <c r="K28" s="39"/>
      <c r="L28" s="39"/>
    </row>
    <row r="29" spans="1:14" ht="12" thickBot="1" x14ac:dyDescent="0.25">
      <c r="B29" s="46" t="s">
        <v>147</v>
      </c>
      <c r="C29" s="47">
        <f t="shared" ref="C29:L29" si="12">+C27+C19</f>
        <v>751118</v>
      </c>
      <c r="D29" s="47">
        <f t="shared" si="12"/>
        <v>754217</v>
      </c>
      <c r="E29" s="47">
        <f t="shared" si="12"/>
        <v>764505</v>
      </c>
      <c r="F29" s="47">
        <f t="shared" si="12"/>
        <v>744230</v>
      </c>
      <c r="G29" s="47">
        <f t="shared" si="12"/>
        <v>740499</v>
      </c>
      <c r="H29" s="47">
        <f t="shared" si="12"/>
        <v>761793</v>
      </c>
      <c r="I29" s="47">
        <f t="shared" si="12"/>
        <v>760070</v>
      </c>
      <c r="J29" s="47">
        <f t="shared" si="12"/>
        <v>749481</v>
      </c>
      <c r="K29" s="47">
        <f t="shared" si="12"/>
        <v>760231</v>
      </c>
      <c r="L29" s="47">
        <f t="shared" si="12"/>
        <v>745193</v>
      </c>
      <c r="M29" s="47">
        <f>+M27+M19</f>
        <v>728016</v>
      </c>
      <c r="N29" s="47">
        <f>+N27+N19</f>
        <v>709845</v>
      </c>
    </row>
    <row r="30" spans="1:14" ht="11.5" x14ac:dyDescent="0.25">
      <c r="B30" s="37"/>
      <c r="C30" s="38"/>
      <c r="D30" s="38"/>
      <c r="E30" s="39"/>
      <c r="F30" s="38"/>
      <c r="G30" s="38"/>
      <c r="H30" s="39"/>
      <c r="I30" s="39"/>
      <c r="J30" s="39"/>
      <c r="K30" s="39"/>
      <c r="L30" s="39"/>
    </row>
    <row r="31" spans="1:14" ht="11.5" x14ac:dyDescent="0.25">
      <c r="B31" s="26"/>
      <c r="C31" s="26"/>
      <c r="D31" s="26"/>
      <c r="E31" s="26"/>
      <c r="F31" s="26"/>
      <c r="G31" s="26"/>
      <c r="H31" s="26"/>
      <c r="I31" s="26"/>
      <c r="J31" s="40"/>
      <c r="K31" s="40"/>
      <c r="L31" s="40"/>
    </row>
    <row r="32" spans="1:14" s="5" customFormat="1" ht="12" thickBot="1" x14ac:dyDescent="0.25">
      <c r="A32" s="4"/>
      <c r="B32" s="63" t="s">
        <v>146</v>
      </c>
      <c r="C32" s="57">
        <v>2015</v>
      </c>
      <c r="D32" s="57">
        <v>2016</v>
      </c>
      <c r="E32" s="57">
        <v>2017</v>
      </c>
      <c r="F32" s="57">
        <v>2018</v>
      </c>
      <c r="G32" s="57">
        <v>2019</v>
      </c>
      <c r="H32" s="57">
        <f t="shared" ref="H32" si="13">+H$4</f>
        <v>2020</v>
      </c>
      <c r="I32" s="57">
        <f t="shared" ref="I32:N32" si="14">+I$4</f>
        <v>2021</v>
      </c>
      <c r="J32" s="57">
        <f t="shared" si="14"/>
        <v>2022</v>
      </c>
      <c r="K32" s="57">
        <f t="shared" si="14"/>
        <v>2023</v>
      </c>
      <c r="L32" s="57">
        <f t="shared" si="14"/>
        <v>2024</v>
      </c>
      <c r="M32" s="57">
        <f t="shared" si="14"/>
        <v>2025</v>
      </c>
      <c r="N32" s="57" t="str">
        <f t="shared" si="14"/>
        <v>2026E</v>
      </c>
    </row>
    <row r="33" spans="2:14" ht="11.5" x14ac:dyDescent="0.25">
      <c r="B33" s="31" t="s">
        <v>2</v>
      </c>
      <c r="C33" s="27">
        <v>120162</v>
      </c>
      <c r="D33" s="27">
        <v>106200</v>
      </c>
      <c r="E33" s="27">
        <v>116852</v>
      </c>
      <c r="F33" s="27">
        <v>111705</v>
      </c>
      <c r="G33" s="27">
        <v>131125</v>
      </c>
      <c r="H33" s="48">
        <v>138824</v>
      </c>
      <c r="I33" s="48">
        <f>124239+5006</f>
        <v>129245</v>
      </c>
      <c r="J33" s="48">
        <f>114577+4501</f>
        <v>119078</v>
      </c>
      <c r="K33" s="49">
        <v>123181</v>
      </c>
      <c r="L33" s="49">
        <v>118687</v>
      </c>
      <c r="M33" s="49">
        <v>139489</v>
      </c>
      <c r="N33" s="49">
        <v>146424</v>
      </c>
    </row>
    <row r="34" spans="2:14" ht="11.5" x14ac:dyDescent="0.25">
      <c r="B34" s="50" t="s">
        <v>142</v>
      </c>
      <c r="C34" s="27">
        <v>68919</v>
      </c>
      <c r="D34" s="27">
        <v>51000</v>
      </c>
      <c r="E34" s="27">
        <v>57583.999999999993</v>
      </c>
      <c r="F34" s="27">
        <v>65753</v>
      </c>
      <c r="G34" s="27">
        <v>94526</v>
      </c>
      <c r="H34" s="48">
        <v>101178</v>
      </c>
      <c r="I34" s="48">
        <v>106145</v>
      </c>
      <c r="J34" s="48">
        <v>108960</v>
      </c>
      <c r="K34" s="49">
        <v>108695</v>
      </c>
      <c r="L34" s="49">
        <v>119602</v>
      </c>
      <c r="M34" s="49">
        <v>122942</v>
      </c>
      <c r="N34" s="49">
        <v>123171</v>
      </c>
    </row>
    <row r="35" spans="2:14" ht="11.5" x14ac:dyDescent="0.25">
      <c r="B35" s="50" t="s">
        <v>139</v>
      </c>
      <c r="C35" s="27">
        <v>16335.999999999998</v>
      </c>
      <c r="D35" s="27">
        <v>16000</v>
      </c>
      <c r="E35" s="27">
        <v>16000</v>
      </c>
      <c r="F35" s="27">
        <v>14004</v>
      </c>
      <c r="G35" s="27">
        <v>15060</v>
      </c>
      <c r="H35" s="48">
        <v>14120</v>
      </c>
      <c r="I35" s="48">
        <v>13479</v>
      </c>
      <c r="J35" s="48">
        <v>13860</v>
      </c>
      <c r="K35" s="49">
        <v>11572</v>
      </c>
      <c r="L35" s="49">
        <v>6621</v>
      </c>
      <c r="M35" s="49">
        <v>6444</v>
      </c>
      <c r="N35" s="49">
        <v>6371</v>
      </c>
    </row>
    <row r="36" spans="2:14" ht="12" thickBot="1" x14ac:dyDescent="0.3">
      <c r="B36" s="50" t="s">
        <v>140</v>
      </c>
      <c r="C36" s="27">
        <v>5711</v>
      </c>
      <c r="D36" s="27">
        <v>6000</v>
      </c>
      <c r="E36" s="27">
        <v>7261</v>
      </c>
      <c r="F36" s="27">
        <v>7263</v>
      </c>
      <c r="G36" s="27">
        <v>7554</v>
      </c>
      <c r="H36" s="48">
        <v>9966</v>
      </c>
      <c r="I36" s="48">
        <v>11118</v>
      </c>
      <c r="J36" s="48">
        <v>13007</v>
      </c>
      <c r="K36" s="49">
        <v>12160</v>
      </c>
      <c r="L36" s="49">
        <v>11044</v>
      </c>
      <c r="M36" s="49">
        <v>11924</v>
      </c>
      <c r="N36" s="49">
        <v>11652</v>
      </c>
    </row>
    <row r="37" spans="2:14" ht="12" thickBot="1" x14ac:dyDescent="0.25">
      <c r="B37" s="34" t="s">
        <v>3</v>
      </c>
      <c r="C37" s="35">
        <f t="shared" ref="C37:N37" si="15">+SUM(C33:C36)</f>
        <v>211128</v>
      </c>
      <c r="D37" s="35">
        <f t="shared" si="15"/>
        <v>179200</v>
      </c>
      <c r="E37" s="36">
        <f t="shared" si="15"/>
        <v>197697</v>
      </c>
      <c r="F37" s="35">
        <f t="shared" si="15"/>
        <v>198725</v>
      </c>
      <c r="G37" s="35">
        <f t="shared" si="15"/>
        <v>248265</v>
      </c>
      <c r="H37" s="35">
        <f t="shared" si="15"/>
        <v>264088</v>
      </c>
      <c r="I37" s="35">
        <f t="shared" si="15"/>
        <v>259987</v>
      </c>
      <c r="J37" s="35">
        <f t="shared" si="15"/>
        <v>254905</v>
      </c>
      <c r="K37" s="35">
        <f t="shared" si="15"/>
        <v>255608</v>
      </c>
      <c r="L37" s="35">
        <f t="shared" si="15"/>
        <v>255954</v>
      </c>
      <c r="M37" s="35">
        <f t="shared" si="15"/>
        <v>280799</v>
      </c>
      <c r="N37" s="35">
        <f t="shared" si="15"/>
        <v>287618</v>
      </c>
    </row>
    <row r="44" spans="2:14" x14ac:dyDescent="0.2">
      <c r="E44" s="4"/>
      <c r="H44" s="4"/>
      <c r="I44" s="4"/>
      <c r="J44" s="4"/>
      <c r="K44" s="4"/>
      <c r="L44" s="4"/>
    </row>
  </sheetData>
  <mergeCells count="1">
    <mergeCell ref="B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28-50F8-4426-924B-8C1EF3AA488A}">
  <sheetPr>
    <pageSetUpPr autoPageBreaks="0"/>
  </sheetPr>
  <dimension ref="A1:D126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6.54296875" bestFit="1" customWidth="1"/>
  </cols>
  <sheetData>
    <row r="1" spans="1:4" x14ac:dyDescent="0.35">
      <c r="A1" s="4"/>
    </row>
    <row r="2" spans="1:4" x14ac:dyDescent="0.35">
      <c r="B2" s="3" t="s">
        <v>131</v>
      </c>
    </row>
    <row r="4" spans="1:4" s="4" customFormat="1" ht="16.5" customHeight="1" x14ac:dyDescent="0.2">
      <c r="B4" s="92" t="s">
        <v>248</v>
      </c>
      <c r="C4" s="92"/>
      <c r="D4" s="92"/>
    </row>
    <row r="5" spans="1:4" s="4" customFormat="1" ht="12" thickBot="1" x14ac:dyDescent="0.25">
      <c r="B5" s="57"/>
      <c r="C5" s="57">
        <v>2026</v>
      </c>
      <c r="D5" s="57">
        <v>2025</v>
      </c>
    </row>
    <row r="6" spans="1:4" s="4" customFormat="1" ht="11.5" x14ac:dyDescent="0.2">
      <c r="B6" s="113" t="s">
        <v>90</v>
      </c>
      <c r="C6" s="72">
        <f>+IS!C28</f>
        <v>231308</v>
      </c>
      <c r="D6" s="72">
        <f>+IS!D28</f>
        <v>77358</v>
      </c>
    </row>
    <row r="7" spans="1:4" s="4" customFormat="1" ht="11.5" x14ac:dyDescent="0.2">
      <c r="B7" s="113" t="s">
        <v>132</v>
      </c>
      <c r="C7" s="72">
        <f>-IS!C27</f>
        <v>91559</v>
      </c>
      <c r="D7" s="72">
        <f>-IS!D27</f>
        <v>61622</v>
      </c>
    </row>
    <row r="8" spans="1:4" s="4" customFormat="1" ht="11.5" x14ac:dyDescent="0.2">
      <c r="B8" s="113" t="s">
        <v>133</v>
      </c>
      <c r="C8" s="72">
        <f>-IS!C25</f>
        <v>-90518</v>
      </c>
      <c r="D8" s="72">
        <f>-IS!D25</f>
        <v>-115317</v>
      </c>
    </row>
    <row r="9" spans="1:4" s="4" customFormat="1" ht="11.5" x14ac:dyDescent="0.2">
      <c r="B9" s="113" t="s">
        <v>134</v>
      </c>
      <c r="C9" s="72">
        <f>-IS!C19</f>
        <v>-20761</v>
      </c>
      <c r="D9" s="72">
        <f>-IS!D19</f>
        <v>-13275</v>
      </c>
    </row>
    <row r="10" spans="1:4" s="4" customFormat="1" ht="11.5" x14ac:dyDescent="0.2">
      <c r="B10" s="113" t="s">
        <v>135</v>
      </c>
      <c r="C10" s="72">
        <v>53288</v>
      </c>
      <c r="D10" s="72">
        <v>52105</v>
      </c>
    </row>
    <row r="11" spans="1:4" s="4" customFormat="1" ht="11.5" x14ac:dyDescent="0.2">
      <c r="B11" s="113" t="s">
        <v>167</v>
      </c>
      <c r="C11" s="72">
        <v>-30087</v>
      </c>
      <c r="D11" s="72">
        <v>-17866</v>
      </c>
    </row>
    <row r="12" spans="1:4" s="4" customFormat="1" ht="11.5" x14ac:dyDescent="0.2">
      <c r="B12" s="119" t="s">
        <v>136</v>
      </c>
      <c r="C12" s="116">
        <f>+SUM(C6:C11)</f>
        <v>234789</v>
      </c>
      <c r="D12" s="116">
        <f>+SUM(D6:D11)</f>
        <v>44627</v>
      </c>
    </row>
    <row r="13" spans="1:4" s="4" customFormat="1" ht="11.5" x14ac:dyDescent="0.2">
      <c r="B13" s="113" t="s">
        <v>172</v>
      </c>
      <c r="C13" s="72" t="s">
        <v>1</v>
      </c>
      <c r="D13" s="72">
        <v>1752</v>
      </c>
    </row>
    <row r="14" spans="1:4" s="4" customFormat="1" ht="11.5" x14ac:dyDescent="0.2">
      <c r="B14" s="113" t="s">
        <v>173</v>
      </c>
      <c r="C14" s="72">
        <f>-IS!C12</f>
        <v>-31216</v>
      </c>
      <c r="D14" s="72">
        <f>-IS!D12-D13</f>
        <v>180501</v>
      </c>
    </row>
    <row r="15" spans="1:4" s="4" customFormat="1" ht="11.5" x14ac:dyDescent="0.2">
      <c r="B15" s="113" t="s">
        <v>249</v>
      </c>
      <c r="C15" s="72">
        <v>1869</v>
      </c>
      <c r="D15" s="72">
        <v>-3942</v>
      </c>
    </row>
    <row r="16" spans="1:4" s="4" customFormat="1" ht="11.5" x14ac:dyDescent="0.2">
      <c r="B16" s="113" t="s">
        <v>197</v>
      </c>
      <c r="C16" s="72">
        <v>-8608</v>
      </c>
      <c r="D16" s="72">
        <v>-22550</v>
      </c>
    </row>
    <row r="17" spans="2:4" s="4" customFormat="1" ht="11.5" x14ac:dyDescent="0.2">
      <c r="B17" s="113" t="s">
        <v>164</v>
      </c>
      <c r="C17" s="72">
        <v>14289</v>
      </c>
      <c r="D17" s="72">
        <v>18933</v>
      </c>
    </row>
    <row r="18" spans="2:4" s="4" customFormat="1" ht="11.5" x14ac:dyDescent="0.2">
      <c r="B18" s="113" t="s">
        <v>250</v>
      </c>
      <c r="C18" s="72">
        <v>-8284</v>
      </c>
      <c r="D18" s="72">
        <v>11058</v>
      </c>
    </row>
    <row r="19" spans="2:4" s="4" customFormat="1" ht="11.5" x14ac:dyDescent="0.2">
      <c r="B19" s="119" t="s">
        <v>137</v>
      </c>
      <c r="C19" s="116">
        <f>+SUM(C12:C18)</f>
        <v>202839</v>
      </c>
      <c r="D19" s="116">
        <f>+SUM(D12:D18)</f>
        <v>230379</v>
      </c>
    </row>
    <row r="20" spans="2:4" s="4" customFormat="1" ht="11.5" x14ac:dyDescent="0.2">
      <c r="B20" s="52"/>
      <c r="C20" s="53"/>
      <c r="D20" s="53"/>
    </row>
    <row r="21" spans="2:4" s="4" customFormat="1" ht="10" x14ac:dyDescent="0.2"/>
    <row r="22" spans="2:4" s="4" customFormat="1" ht="10" x14ac:dyDescent="0.2"/>
    <row r="23" spans="2:4" s="4" customFormat="1" ht="10" x14ac:dyDescent="0.2"/>
    <row r="24" spans="2:4" s="4" customFormat="1" ht="10" x14ac:dyDescent="0.2"/>
    <row r="25" spans="2:4" s="4" customFormat="1" ht="10" x14ac:dyDescent="0.2"/>
    <row r="26" spans="2:4" s="4" customFormat="1" ht="10" x14ac:dyDescent="0.2"/>
    <row r="27" spans="2:4" s="4" customFormat="1" ht="10" x14ac:dyDescent="0.2"/>
    <row r="28" spans="2:4" s="4" customFormat="1" ht="10" x14ac:dyDescent="0.2"/>
    <row r="29" spans="2:4" s="4" customFormat="1" ht="10" x14ac:dyDescent="0.2"/>
    <row r="30" spans="2:4" s="4" customFormat="1" ht="10" x14ac:dyDescent="0.2"/>
    <row r="31" spans="2:4" s="4" customFormat="1" ht="10" x14ac:dyDescent="0.2"/>
    <row r="32" spans="2:4" s="4" customFormat="1" ht="10" x14ac:dyDescent="0.2"/>
    <row r="33" s="4" customFormat="1" ht="10" x14ac:dyDescent="0.2"/>
    <row r="34" s="4" customFormat="1" ht="10" x14ac:dyDescent="0.2"/>
    <row r="35" s="4" customFormat="1" ht="10" x14ac:dyDescent="0.2"/>
    <row r="36" s="4" customFormat="1" ht="10" x14ac:dyDescent="0.2"/>
    <row r="37" s="4" customFormat="1" ht="10" x14ac:dyDescent="0.2"/>
    <row r="38" s="4" customFormat="1" ht="10" x14ac:dyDescent="0.2"/>
    <row r="39" s="4" customFormat="1" ht="10" x14ac:dyDescent="0.2"/>
    <row r="40" s="4" customFormat="1" ht="10" x14ac:dyDescent="0.2"/>
    <row r="41" s="4" customFormat="1" ht="10" x14ac:dyDescent="0.2"/>
    <row r="42" s="4" customFormat="1" ht="10" x14ac:dyDescent="0.2"/>
    <row r="43" s="4" customFormat="1" ht="10" x14ac:dyDescent="0.2"/>
    <row r="44" s="4" customFormat="1" ht="10" x14ac:dyDescent="0.2"/>
    <row r="45" s="4" customFormat="1" ht="10" x14ac:dyDescent="0.2"/>
    <row r="46" s="4" customFormat="1" ht="10" x14ac:dyDescent="0.2"/>
    <row r="47" s="4" customFormat="1" ht="10" x14ac:dyDescent="0.2"/>
    <row r="48" s="4" customFormat="1" ht="10" x14ac:dyDescent="0.2"/>
    <row r="49" s="4" customFormat="1" ht="10" x14ac:dyDescent="0.2"/>
    <row r="50" s="4" customFormat="1" ht="10" x14ac:dyDescent="0.2"/>
    <row r="51" s="4" customFormat="1" ht="10" x14ac:dyDescent="0.2"/>
    <row r="52" s="4" customFormat="1" ht="10" x14ac:dyDescent="0.2"/>
    <row r="53" s="4" customFormat="1" ht="10" x14ac:dyDescent="0.2"/>
    <row r="54" s="4" customFormat="1" ht="10" x14ac:dyDescent="0.2"/>
    <row r="55" s="4" customFormat="1" ht="10" x14ac:dyDescent="0.2"/>
    <row r="56" s="4" customFormat="1" ht="10" x14ac:dyDescent="0.2"/>
    <row r="57" s="4" customFormat="1" ht="10" x14ac:dyDescent="0.2"/>
    <row r="58" s="4" customFormat="1" ht="10" x14ac:dyDescent="0.2"/>
    <row r="59" s="4" customFormat="1" ht="10" x14ac:dyDescent="0.2"/>
    <row r="60" s="4" customFormat="1" ht="10" x14ac:dyDescent="0.2"/>
    <row r="61" s="4" customFormat="1" ht="10" x14ac:dyDescent="0.2"/>
    <row r="62" s="4" customFormat="1" ht="10" x14ac:dyDescent="0.2"/>
    <row r="63" s="4" customFormat="1" ht="10" x14ac:dyDescent="0.2"/>
    <row r="64" s="4" customFormat="1" ht="10" x14ac:dyDescent="0.2"/>
    <row r="65" s="4" customFormat="1" ht="10" x14ac:dyDescent="0.2"/>
    <row r="66" s="4" customFormat="1" ht="10" x14ac:dyDescent="0.2"/>
    <row r="67" s="4" customFormat="1" ht="10" x14ac:dyDescent="0.2"/>
    <row r="68" s="4" customFormat="1" ht="10" x14ac:dyDescent="0.2"/>
    <row r="69" s="4" customFormat="1" ht="10" x14ac:dyDescent="0.2"/>
    <row r="70" s="4" customFormat="1" ht="10" x14ac:dyDescent="0.2"/>
    <row r="71" s="4" customFormat="1" ht="10" x14ac:dyDescent="0.2"/>
    <row r="72" s="4" customFormat="1" ht="10" x14ac:dyDescent="0.2"/>
    <row r="73" s="4" customFormat="1" ht="10" x14ac:dyDescent="0.2"/>
    <row r="74" s="4" customFormat="1" ht="10" x14ac:dyDescent="0.2"/>
    <row r="75" s="4" customFormat="1" ht="10" x14ac:dyDescent="0.2"/>
    <row r="76" s="4" customFormat="1" ht="10" x14ac:dyDescent="0.2"/>
    <row r="77" s="4" customFormat="1" ht="10" x14ac:dyDescent="0.2"/>
    <row r="78" s="4" customFormat="1" ht="10" x14ac:dyDescent="0.2"/>
    <row r="79" s="4" customFormat="1" ht="10" x14ac:dyDescent="0.2"/>
    <row r="80" s="4" customFormat="1" ht="10" x14ac:dyDescent="0.2"/>
    <row r="81" s="4" customFormat="1" ht="10" x14ac:dyDescent="0.2"/>
    <row r="82" s="4" customFormat="1" ht="10" x14ac:dyDescent="0.2"/>
    <row r="83" s="4" customFormat="1" ht="10" x14ac:dyDescent="0.2"/>
    <row r="84" s="4" customFormat="1" ht="10" x14ac:dyDescent="0.2"/>
    <row r="85" s="4" customFormat="1" ht="10" x14ac:dyDescent="0.2"/>
    <row r="86" s="4" customFormat="1" ht="10" x14ac:dyDescent="0.2"/>
    <row r="87" s="4" customFormat="1" ht="10" x14ac:dyDescent="0.2"/>
    <row r="88" s="4" customFormat="1" ht="10" x14ac:dyDescent="0.2"/>
    <row r="89" s="4" customFormat="1" ht="10" x14ac:dyDescent="0.2"/>
    <row r="90" s="4" customFormat="1" ht="10" x14ac:dyDescent="0.2"/>
    <row r="91" s="4" customFormat="1" ht="10" x14ac:dyDescent="0.2"/>
    <row r="92" s="4" customFormat="1" ht="10" x14ac:dyDescent="0.2"/>
    <row r="93" s="4" customFormat="1" ht="10" x14ac:dyDescent="0.2"/>
    <row r="94" s="4" customFormat="1" ht="10" x14ac:dyDescent="0.2"/>
    <row r="95" s="4" customFormat="1" ht="10" x14ac:dyDescent="0.2"/>
    <row r="96" s="4" customFormat="1" ht="10" x14ac:dyDescent="0.2"/>
    <row r="97" s="4" customFormat="1" ht="10" x14ac:dyDescent="0.2"/>
    <row r="98" s="4" customFormat="1" ht="10" x14ac:dyDescent="0.2"/>
    <row r="99" s="4" customFormat="1" ht="10" x14ac:dyDescent="0.2"/>
    <row r="100" s="4" customFormat="1" ht="10" x14ac:dyDescent="0.2"/>
    <row r="101" s="4" customFormat="1" ht="10" x14ac:dyDescent="0.2"/>
    <row r="102" s="4" customFormat="1" ht="10" x14ac:dyDescent="0.2"/>
    <row r="103" s="4" customFormat="1" ht="10" x14ac:dyDescent="0.2"/>
    <row r="104" s="4" customFormat="1" ht="10" x14ac:dyDescent="0.2"/>
    <row r="105" s="4" customFormat="1" ht="10" x14ac:dyDescent="0.2"/>
    <row r="106" s="4" customFormat="1" ht="10" x14ac:dyDescent="0.2"/>
    <row r="107" s="4" customFormat="1" ht="10" x14ac:dyDescent="0.2"/>
    <row r="108" s="4" customFormat="1" ht="10" x14ac:dyDescent="0.2"/>
    <row r="109" s="4" customFormat="1" ht="10" x14ac:dyDescent="0.2"/>
    <row r="110" s="4" customFormat="1" ht="10" x14ac:dyDescent="0.2"/>
    <row r="111" s="4" customFormat="1" ht="10" x14ac:dyDescent="0.2"/>
    <row r="112" s="4" customFormat="1" ht="10" x14ac:dyDescent="0.2"/>
    <row r="113" s="4" customFormat="1" ht="10" x14ac:dyDescent="0.2"/>
    <row r="114" s="4" customFormat="1" ht="10" x14ac:dyDescent="0.2"/>
    <row r="115" s="4" customFormat="1" ht="10" x14ac:dyDescent="0.2"/>
    <row r="116" s="4" customFormat="1" ht="10" x14ac:dyDescent="0.2"/>
    <row r="117" s="4" customFormat="1" ht="10" x14ac:dyDescent="0.2"/>
    <row r="118" s="4" customFormat="1" ht="10" x14ac:dyDescent="0.2"/>
    <row r="119" s="4" customFormat="1" ht="10" x14ac:dyDescent="0.2"/>
    <row r="120" s="4" customFormat="1" ht="10" x14ac:dyDescent="0.2"/>
    <row r="121" s="4" customFormat="1" ht="10" x14ac:dyDescent="0.2"/>
    <row r="122" s="4" customFormat="1" ht="10" x14ac:dyDescent="0.2"/>
    <row r="123" s="4" customFormat="1" ht="10" x14ac:dyDescent="0.2"/>
    <row r="124" s="4" customFormat="1" ht="10" x14ac:dyDescent="0.2"/>
    <row r="125" s="4" customFormat="1" ht="10" x14ac:dyDescent="0.2"/>
    <row r="126" s="4" customFormat="1" ht="10" x14ac:dyDescent="0.2"/>
  </sheetData>
  <mergeCells count="1"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949-42E6-4785-BAB2-1C5FC49FB43D}">
  <sheetPr>
    <pageSetUpPr autoPageBreaks="0"/>
  </sheetPr>
  <dimension ref="A1:D58"/>
  <sheetViews>
    <sheetView showGridLines="0" zoomScaleNormal="100" workbookViewId="0"/>
  </sheetViews>
  <sheetFormatPr baseColWidth="10" defaultColWidth="11.453125" defaultRowHeight="11.5" x14ac:dyDescent="0.25"/>
  <cols>
    <col min="1" max="1" width="3.7265625" style="4" customWidth="1"/>
    <col min="2" max="2" width="68.26953125" style="26" bestFit="1" customWidth="1"/>
    <col min="3" max="4" width="11.453125" style="26"/>
    <col min="5" max="16384" width="11.453125" style="4"/>
  </cols>
  <sheetData>
    <row r="1" spans="1:4" ht="14.5" x14ac:dyDescent="0.35">
      <c r="A1"/>
    </row>
    <row r="2" spans="1:4" ht="13" customHeight="1" x14ac:dyDescent="0.25">
      <c r="B2" s="3" t="s">
        <v>182</v>
      </c>
    </row>
    <row r="3" spans="1:4" ht="13" x14ac:dyDescent="0.25">
      <c r="B3" s="3" t="s">
        <v>226</v>
      </c>
    </row>
    <row r="5" spans="1:4" ht="25" customHeight="1" thickBot="1" x14ac:dyDescent="0.25">
      <c r="B5" s="66" t="s">
        <v>79</v>
      </c>
      <c r="C5" s="57" t="s">
        <v>227</v>
      </c>
      <c r="D5" s="57" t="s">
        <v>205</v>
      </c>
    </row>
    <row r="6" spans="1:4" x14ac:dyDescent="0.25">
      <c r="B6" s="13" t="s">
        <v>5</v>
      </c>
    </row>
    <row r="7" spans="1:4" x14ac:dyDescent="0.25">
      <c r="B7" s="13" t="s">
        <v>6</v>
      </c>
    </row>
    <row r="8" spans="1:4" x14ac:dyDescent="0.2">
      <c r="B8" s="14" t="s">
        <v>7</v>
      </c>
      <c r="C8" s="16">
        <v>3054359</v>
      </c>
      <c r="D8" s="17">
        <v>3007207</v>
      </c>
    </row>
    <row r="9" spans="1:4" x14ac:dyDescent="0.2">
      <c r="B9" s="14" t="s">
        <v>8</v>
      </c>
      <c r="C9" s="16">
        <v>884289</v>
      </c>
      <c r="D9" s="17">
        <v>891462</v>
      </c>
    </row>
    <row r="10" spans="1:4" x14ac:dyDescent="0.2">
      <c r="B10" s="14" t="s">
        <v>9</v>
      </c>
      <c r="C10" s="16">
        <v>209925</v>
      </c>
      <c r="D10" s="17">
        <v>156007</v>
      </c>
    </row>
    <row r="11" spans="1:4" x14ac:dyDescent="0.2">
      <c r="B11" s="14" t="s">
        <v>10</v>
      </c>
      <c r="C11" s="16">
        <v>35016</v>
      </c>
      <c r="D11" s="17">
        <v>35649</v>
      </c>
    </row>
    <row r="12" spans="1:4" x14ac:dyDescent="0.2">
      <c r="B12" s="14" t="s">
        <v>165</v>
      </c>
      <c r="C12" s="16">
        <v>174801</v>
      </c>
      <c r="D12" s="17">
        <v>152650</v>
      </c>
    </row>
    <row r="13" spans="1:4" x14ac:dyDescent="0.2">
      <c r="B13" s="15" t="s">
        <v>11</v>
      </c>
      <c r="C13" s="16">
        <v>62512</v>
      </c>
      <c r="D13" s="17">
        <v>54479</v>
      </c>
    </row>
    <row r="14" spans="1:4" x14ac:dyDescent="0.2">
      <c r="B14" s="14" t="s">
        <v>12</v>
      </c>
      <c r="C14" s="16">
        <v>251151</v>
      </c>
      <c r="D14" s="17">
        <v>234584</v>
      </c>
    </row>
    <row r="15" spans="1:4" x14ac:dyDescent="0.2">
      <c r="B15" s="14" t="s">
        <v>13</v>
      </c>
      <c r="C15" s="16">
        <v>18458</v>
      </c>
      <c r="D15" s="17">
        <v>16112</v>
      </c>
    </row>
    <row r="16" spans="1:4" x14ac:dyDescent="0.2">
      <c r="B16" s="14" t="s">
        <v>166</v>
      </c>
      <c r="C16" s="16">
        <v>62</v>
      </c>
      <c r="D16" s="17">
        <v>95</v>
      </c>
    </row>
    <row r="17" spans="2:4" x14ac:dyDescent="0.2">
      <c r="B17" s="14" t="s">
        <v>14</v>
      </c>
      <c r="C17" s="16">
        <v>5199</v>
      </c>
      <c r="D17" s="17" t="s">
        <v>0</v>
      </c>
    </row>
    <row r="18" spans="2:4" x14ac:dyDescent="0.2">
      <c r="B18" s="14" t="s">
        <v>15</v>
      </c>
      <c r="C18" s="16">
        <v>158875</v>
      </c>
      <c r="D18" s="17">
        <v>219810</v>
      </c>
    </row>
    <row r="19" spans="2:4" x14ac:dyDescent="0.2">
      <c r="B19" s="14" t="s">
        <v>16</v>
      </c>
      <c r="C19" s="16">
        <v>29546</v>
      </c>
      <c r="D19" s="17">
        <v>34813</v>
      </c>
    </row>
    <row r="20" spans="2:4" ht="12" thickBot="1" x14ac:dyDescent="0.25">
      <c r="B20" s="14" t="s">
        <v>17</v>
      </c>
      <c r="C20" s="16">
        <v>2303</v>
      </c>
      <c r="D20" s="17">
        <v>3088</v>
      </c>
    </row>
    <row r="21" spans="2:4" ht="12" thickBot="1" x14ac:dyDescent="0.25">
      <c r="B21" s="13" t="s">
        <v>18</v>
      </c>
      <c r="C21" s="18">
        <f>+SUM(C8:C20)</f>
        <v>4886496</v>
      </c>
      <c r="D21" s="18">
        <f>+SUM(D8:D20)</f>
        <v>4805956</v>
      </c>
    </row>
    <row r="22" spans="2:4" x14ac:dyDescent="0.2">
      <c r="B22" s="13" t="s">
        <v>19</v>
      </c>
      <c r="C22" s="59"/>
      <c r="D22" s="59"/>
    </row>
    <row r="23" spans="2:4" x14ac:dyDescent="0.2">
      <c r="B23" s="14" t="s">
        <v>20</v>
      </c>
      <c r="C23" s="16">
        <v>49097</v>
      </c>
      <c r="D23" s="17">
        <v>44649</v>
      </c>
    </row>
    <row r="24" spans="2:4" x14ac:dyDescent="0.2">
      <c r="B24" s="14" t="s">
        <v>21</v>
      </c>
      <c r="C24" s="16">
        <v>225219</v>
      </c>
      <c r="D24" s="17">
        <v>132193</v>
      </c>
    </row>
    <row r="25" spans="2:4" x14ac:dyDescent="0.2">
      <c r="B25" s="14" t="s">
        <v>22</v>
      </c>
      <c r="C25" s="16">
        <v>153144</v>
      </c>
      <c r="D25" s="17">
        <v>221913</v>
      </c>
    </row>
    <row r="26" spans="2:4" x14ac:dyDescent="0.2">
      <c r="B26" s="14" t="s">
        <v>166</v>
      </c>
      <c r="C26" s="16">
        <v>1000</v>
      </c>
      <c r="D26" s="17">
        <v>1515</v>
      </c>
    </row>
    <row r="27" spans="2:4" x14ac:dyDescent="0.2">
      <c r="B27" s="14" t="s">
        <v>23</v>
      </c>
      <c r="C27" s="16">
        <v>519771</v>
      </c>
      <c r="D27" s="17">
        <v>553941</v>
      </c>
    </row>
    <row r="28" spans="2:4" x14ac:dyDescent="0.2">
      <c r="B28" s="14" t="s">
        <v>24</v>
      </c>
      <c r="C28" s="16">
        <v>517098</v>
      </c>
      <c r="D28" s="17">
        <v>282961</v>
      </c>
    </row>
    <row r="29" spans="2:4" x14ac:dyDescent="0.2">
      <c r="B29" s="14" t="s">
        <v>25</v>
      </c>
      <c r="C29" s="16">
        <v>15748</v>
      </c>
      <c r="D29" s="17">
        <v>8483</v>
      </c>
    </row>
    <row r="30" spans="2:4" ht="12" thickBot="1" x14ac:dyDescent="0.25">
      <c r="B30" s="14" t="s">
        <v>26</v>
      </c>
      <c r="C30" s="16">
        <v>139923</v>
      </c>
      <c r="D30" s="17">
        <v>313784</v>
      </c>
    </row>
    <row r="31" spans="2:4" ht="12" thickBot="1" x14ac:dyDescent="0.25">
      <c r="B31" s="13" t="s">
        <v>27</v>
      </c>
      <c r="C31" s="18">
        <f>+SUM(C23:C30)</f>
        <v>1621000</v>
      </c>
      <c r="D31" s="18">
        <f>+SUM(D23:D30)</f>
        <v>1559439</v>
      </c>
    </row>
    <row r="32" spans="2:4" ht="12" thickBot="1" x14ac:dyDescent="0.25">
      <c r="B32" s="13" t="s">
        <v>28</v>
      </c>
      <c r="C32" s="19">
        <f>+C21+C31</f>
        <v>6507496</v>
      </c>
      <c r="D32" s="19">
        <f>+D21+D31</f>
        <v>6365395</v>
      </c>
    </row>
    <row r="33" spans="2:4" ht="12" thickTop="1" x14ac:dyDescent="0.2">
      <c r="B33" s="13" t="s">
        <v>29</v>
      </c>
      <c r="C33" s="59"/>
      <c r="D33" s="59"/>
    </row>
    <row r="34" spans="2:4" x14ac:dyDescent="0.2">
      <c r="B34" s="14" t="s">
        <v>30</v>
      </c>
      <c r="C34" s="16">
        <v>1307042</v>
      </c>
      <c r="D34" s="17">
        <v>1214066</v>
      </c>
    </row>
    <row r="35" spans="2:4" ht="12" thickBot="1" x14ac:dyDescent="0.25">
      <c r="B35" s="14" t="s">
        <v>31</v>
      </c>
      <c r="C35" s="16">
        <v>1507749</v>
      </c>
      <c r="D35" s="17">
        <v>1555075</v>
      </c>
    </row>
    <row r="36" spans="2:4" ht="12" thickBot="1" x14ac:dyDescent="0.25">
      <c r="B36" s="13" t="s">
        <v>32</v>
      </c>
      <c r="C36" s="18">
        <f>+SUM(C34:C35)</f>
        <v>2814791</v>
      </c>
      <c r="D36" s="18">
        <f>+SUM(D34:D35)</f>
        <v>2769141</v>
      </c>
    </row>
    <row r="37" spans="2:4" x14ac:dyDescent="0.2">
      <c r="B37" s="13" t="s">
        <v>33</v>
      </c>
      <c r="C37" s="28"/>
      <c r="D37" s="28"/>
    </row>
    <row r="38" spans="2:4" x14ac:dyDescent="0.2">
      <c r="B38" s="13" t="s">
        <v>34</v>
      </c>
      <c r="C38" s="28"/>
      <c r="D38" s="28"/>
    </row>
    <row r="39" spans="2:4" x14ac:dyDescent="0.2">
      <c r="B39" s="14" t="s">
        <v>37</v>
      </c>
      <c r="C39" s="71">
        <v>69155</v>
      </c>
      <c r="D39" s="70">
        <v>96786</v>
      </c>
    </row>
    <row r="40" spans="2:4" x14ac:dyDescent="0.2">
      <c r="B40" s="14" t="s">
        <v>35</v>
      </c>
      <c r="C40" s="16">
        <v>1287332</v>
      </c>
      <c r="D40" s="17">
        <v>1009883</v>
      </c>
    </row>
    <row r="41" spans="2:4" x14ac:dyDescent="0.2">
      <c r="B41" s="14" t="s">
        <v>36</v>
      </c>
      <c r="C41" s="16">
        <v>1045957</v>
      </c>
      <c r="D41" s="17">
        <v>1080183</v>
      </c>
    </row>
    <row r="42" spans="2:4" x14ac:dyDescent="0.2">
      <c r="B42" s="14" t="s">
        <v>38</v>
      </c>
      <c r="C42" s="16">
        <v>42190</v>
      </c>
      <c r="D42" s="17">
        <v>40567</v>
      </c>
    </row>
    <row r="43" spans="2:4" x14ac:dyDescent="0.2">
      <c r="B43" s="14" t="s">
        <v>40</v>
      </c>
      <c r="C43" s="16">
        <v>807</v>
      </c>
      <c r="D43" s="17">
        <v>156</v>
      </c>
    </row>
    <row r="44" spans="2:4" x14ac:dyDescent="0.2">
      <c r="B44" s="14" t="s">
        <v>39</v>
      </c>
      <c r="C44" s="16">
        <v>110503</v>
      </c>
      <c r="D44" s="17">
        <v>110635</v>
      </c>
    </row>
    <row r="45" spans="2:4" ht="12" thickBot="1" x14ac:dyDescent="0.25">
      <c r="B45" s="14" t="s">
        <v>17</v>
      </c>
      <c r="C45" s="16">
        <v>4923</v>
      </c>
      <c r="D45" s="17">
        <v>4962</v>
      </c>
    </row>
    <row r="46" spans="2:4" ht="12" thickBot="1" x14ac:dyDescent="0.25">
      <c r="B46" s="13" t="s">
        <v>41</v>
      </c>
      <c r="C46" s="18">
        <f>+SUM(C39:C45)</f>
        <v>2560867</v>
      </c>
      <c r="D46" s="18">
        <f>+SUM(D39:D45)</f>
        <v>2343172</v>
      </c>
    </row>
    <row r="47" spans="2:4" x14ac:dyDescent="0.2">
      <c r="B47" s="13" t="s">
        <v>42</v>
      </c>
      <c r="C47" s="59"/>
      <c r="D47" s="59"/>
    </row>
    <row r="48" spans="2:4" x14ac:dyDescent="0.2">
      <c r="B48" s="14" t="s">
        <v>43</v>
      </c>
      <c r="C48" s="16">
        <v>425898</v>
      </c>
      <c r="D48" s="17">
        <v>413432</v>
      </c>
    </row>
    <row r="49" spans="2:4" x14ac:dyDescent="0.2">
      <c r="B49" s="14" t="s">
        <v>35</v>
      </c>
      <c r="C49" s="16">
        <v>488374</v>
      </c>
      <c r="D49" s="17">
        <v>670159</v>
      </c>
    </row>
    <row r="50" spans="2:4" x14ac:dyDescent="0.2">
      <c r="B50" s="14" t="s">
        <v>38</v>
      </c>
      <c r="C50" s="16">
        <v>5865</v>
      </c>
      <c r="D50" s="17">
        <v>6559</v>
      </c>
    </row>
    <row r="51" spans="2:4" x14ac:dyDescent="0.2">
      <c r="B51" s="14" t="s">
        <v>40</v>
      </c>
      <c r="C51" s="16">
        <v>40574</v>
      </c>
      <c r="D51" s="17">
        <v>47616</v>
      </c>
    </row>
    <row r="52" spans="2:4" x14ac:dyDescent="0.2">
      <c r="B52" s="14" t="s">
        <v>159</v>
      </c>
      <c r="C52" s="16">
        <v>95725</v>
      </c>
      <c r="D52" s="17">
        <v>70984</v>
      </c>
    </row>
    <row r="53" spans="2:4" x14ac:dyDescent="0.2">
      <c r="B53" s="14" t="s">
        <v>39</v>
      </c>
      <c r="C53" s="16">
        <v>57557</v>
      </c>
      <c r="D53" s="17">
        <v>39851</v>
      </c>
    </row>
    <row r="54" spans="2:4" ht="12" thickBot="1" x14ac:dyDescent="0.25">
      <c r="B54" s="14" t="s">
        <v>17</v>
      </c>
      <c r="C54" s="16">
        <v>17845</v>
      </c>
      <c r="D54" s="17">
        <v>4481</v>
      </c>
    </row>
    <row r="55" spans="2:4" ht="12" thickBot="1" x14ac:dyDescent="0.25">
      <c r="B55" s="13" t="s">
        <v>44</v>
      </c>
      <c r="C55" s="18">
        <f>+SUM(C48:C54)</f>
        <v>1131838</v>
      </c>
      <c r="D55" s="18">
        <f>+SUM(D48:D54)</f>
        <v>1253082</v>
      </c>
    </row>
    <row r="56" spans="2:4" ht="12" thickBot="1" x14ac:dyDescent="0.25">
      <c r="B56" s="13" t="s">
        <v>45</v>
      </c>
      <c r="C56" s="20">
        <f>+C46+C55</f>
        <v>3692705</v>
      </c>
      <c r="D56" s="20">
        <f>+D46+D55</f>
        <v>3596254</v>
      </c>
    </row>
    <row r="57" spans="2:4" ht="12" thickBot="1" x14ac:dyDescent="0.25">
      <c r="B57" s="13" t="s">
        <v>46</v>
      </c>
      <c r="C57" s="19">
        <f>+C36+C56</f>
        <v>6507496</v>
      </c>
      <c r="D57" s="19">
        <f>+D36+D56</f>
        <v>6365395</v>
      </c>
    </row>
    <row r="58" spans="2:4" ht="12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94F-D5E0-4E1A-B4FF-1B697516488B}">
  <sheetPr>
    <pageSetUpPr autoPageBreaks="0"/>
  </sheetPr>
  <dimension ref="B2:I59"/>
  <sheetViews>
    <sheetView showGridLines="0" zoomScaleNormal="100" workbookViewId="0">
      <selection activeCell="B4" sqref="B4"/>
    </sheetView>
  </sheetViews>
  <sheetFormatPr baseColWidth="10" defaultColWidth="11.453125" defaultRowHeight="11.5" x14ac:dyDescent="0.25"/>
  <cols>
    <col min="1" max="1" width="3.7265625" style="4" customWidth="1"/>
    <col min="2" max="2" width="79.54296875" style="26" customWidth="1"/>
    <col min="3" max="3" width="11.81640625" style="26" bestFit="1" customWidth="1"/>
    <col min="4" max="4" width="11.453125" style="26"/>
    <col min="5" max="5" width="3.36328125" style="4" customWidth="1"/>
    <col min="6" max="16384" width="11.453125" style="4"/>
  </cols>
  <sheetData>
    <row r="2" spans="2:9" ht="13" x14ac:dyDescent="0.25">
      <c r="B2" s="60" t="s">
        <v>183</v>
      </c>
    </row>
    <row r="3" spans="2:9" ht="13" x14ac:dyDescent="0.25">
      <c r="B3" s="56" t="s">
        <v>235</v>
      </c>
    </row>
    <row r="4" spans="2:9" ht="15" thickBot="1" x14ac:dyDescent="0.3">
      <c r="B4" s="56"/>
      <c r="I4" s="95"/>
    </row>
    <row r="5" spans="2:9" ht="15" thickBot="1" x14ac:dyDescent="0.3">
      <c r="C5" s="94" t="s">
        <v>228</v>
      </c>
      <c r="D5" s="94"/>
      <c r="E5" s="76"/>
      <c r="F5" s="94" t="s">
        <v>206</v>
      </c>
      <c r="G5" s="94"/>
      <c r="I5" s="95"/>
    </row>
    <row r="6" spans="2:9" ht="23.5" thickBot="1" x14ac:dyDescent="0.25">
      <c r="B6" s="87"/>
      <c r="C6" s="87" t="s">
        <v>227</v>
      </c>
      <c r="D6" s="88" t="s">
        <v>229</v>
      </c>
      <c r="E6" s="87"/>
      <c r="F6" s="87" t="s">
        <v>227</v>
      </c>
      <c r="G6" s="88" t="s">
        <v>229</v>
      </c>
      <c r="I6" s="95"/>
    </row>
    <row r="7" spans="2:9" ht="14.5" x14ac:dyDescent="0.2">
      <c r="B7" s="14" t="s">
        <v>47</v>
      </c>
      <c r="C7" s="74">
        <v>965514</v>
      </c>
      <c r="D7" s="74">
        <v>838799</v>
      </c>
      <c r="E7" s="73"/>
      <c r="F7" s="74">
        <v>252687</v>
      </c>
      <c r="G7" s="74">
        <v>240579</v>
      </c>
      <c r="I7" s="95"/>
    </row>
    <row r="8" spans="2:9" ht="14.5" x14ac:dyDescent="0.2">
      <c r="B8" s="14" t="s">
        <v>48</v>
      </c>
      <c r="C8" s="74">
        <v>-593922</v>
      </c>
      <c r="D8" s="74">
        <v>-520191</v>
      </c>
      <c r="E8" s="73"/>
      <c r="F8" s="74">
        <v>-144877</v>
      </c>
      <c r="G8" s="74">
        <v>-139242</v>
      </c>
      <c r="I8" s="95"/>
    </row>
    <row r="9" spans="2:9" ht="23" x14ac:dyDescent="0.2">
      <c r="B9" s="14" t="s">
        <v>49</v>
      </c>
      <c r="C9" s="74">
        <v>8729</v>
      </c>
      <c r="D9" s="74">
        <v>22615</v>
      </c>
      <c r="E9" s="73"/>
      <c r="F9" s="74">
        <v>15025</v>
      </c>
      <c r="G9" s="74">
        <v>16320</v>
      </c>
      <c r="H9" s="71"/>
      <c r="I9" s="95"/>
    </row>
    <row r="10" spans="2:9" ht="15" thickBot="1" x14ac:dyDescent="0.25">
      <c r="B10" s="14" t="s">
        <v>50</v>
      </c>
      <c r="C10" s="74">
        <v>2988</v>
      </c>
      <c r="D10" s="74">
        <v>2358</v>
      </c>
      <c r="E10" s="73"/>
      <c r="F10" s="75">
        <v>-4852</v>
      </c>
      <c r="G10" s="74">
        <v>4958</v>
      </c>
      <c r="H10" s="71"/>
      <c r="I10" s="95"/>
    </row>
    <row r="11" spans="2:9" ht="15" thickBot="1" x14ac:dyDescent="0.25">
      <c r="B11" s="13" t="s">
        <v>51</v>
      </c>
      <c r="C11" s="77">
        <f>+SUM(C7:C10)</f>
        <v>383309</v>
      </c>
      <c r="D11" s="77">
        <f>+SUM(D7:D10)</f>
        <v>343581</v>
      </c>
      <c r="E11" s="78"/>
      <c r="F11" s="77">
        <f>+SUM(F7:F10)</f>
        <v>117983</v>
      </c>
      <c r="G11" s="77">
        <f>+SUM(G7:G10)</f>
        <v>122615</v>
      </c>
      <c r="H11" s="79"/>
      <c r="I11" s="95"/>
    </row>
    <row r="12" spans="2:9" ht="14.5" x14ac:dyDescent="0.2">
      <c r="B12" s="14" t="s">
        <v>207</v>
      </c>
      <c r="C12" s="74">
        <v>31216</v>
      </c>
      <c r="D12" s="74">
        <v>-182253</v>
      </c>
      <c r="E12" s="73"/>
      <c r="F12" s="74">
        <v>-170699</v>
      </c>
      <c r="G12" s="74">
        <v>145794</v>
      </c>
      <c r="H12" s="71"/>
      <c r="I12" s="95"/>
    </row>
    <row r="13" spans="2:9" ht="14.5" x14ac:dyDescent="0.2">
      <c r="B13" s="14" t="s">
        <v>52</v>
      </c>
      <c r="C13" s="75">
        <v>782</v>
      </c>
      <c r="D13" s="74">
        <v>34175</v>
      </c>
      <c r="E13" s="73"/>
      <c r="F13" s="75">
        <v>782</v>
      </c>
      <c r="G13" s="75">
        <v>17</v>
      </c>
      <c r="H13" s="71"/>
      <c r="I13" s="95"/>
    </row>
    <row r="14" spans="2:9" ht="14.5" x14ac:dyDescent="0.2">
      <c r="B14" s="14" t="s">
        <v>53</v>
      </c>
      <c r="C14" s="74">
        <v>-104351</v>
      </c>
      <c r="D14" s="74">
        <v>-102087</v>
      </c>
      <c r="E14" s="73"/>
      <c r="F14" s="74">
        <v>-35293</v>
      </c>
      <c r="G14" s="74">
        <v>-34020</v>
      </c>
      <c r="H14" s="71"/>
      <c r="I14" s="95"/>
    </row>
    <row r="15" spans="2:9" ht="14.5" x14ac:dyDescent="0.2">
      <c r="B15" s="14" t="s">
        <v>54</v>
      </c>
      <c r="C15" s="74">
        <v>-82465</v>
      </c>
      <c r="D15" s="74">
        <v>-77564</v>
      </c>
      <c r="E15" s="73"/>
      <c r="F15" s="74">
        <v>-22071</v>
      </c>
      <c r="G15" s="74">
        <v>-25047</v>
      </c>
      <c r="H15" s="71"/>
      <c r="I15" s="95"/>
    </row>
    <row r="16" spans="2:9" ht="14.5" x14ac:dyDescent="0.2">
      <c r="B16" s="14" t="s">
        <v>55</v>
      </c>
      <c r="C16" s="74">
        <v>3061</v>
      </c>
      <c r="D16" s="74">
        <v>-3163</v>
      </c>
      <c r="E16" s="73"/>
      <c r="F16" s="74">
        <v>-2615</v>
      </c>
      <c r="G16" s="74">
        <v>-1439</v>
      </c>
      <c r="H16" s="71"/>
      <c r="I16" s="95"/>
    </row>
    <row r="17" spans="2:9" ht="15" thickBot="1" x14ac:dyDescent="0.25">
      <c r="B17" s="14" t="s">
        <v>150</v>
      </c>
      <c r="C17" s="74">
        <v>-19964</v>
      </c>
      <c r="D17" s="75">
        <v>-2301</v>
      </c>
      <c r="E17" s="73"/>
      <c r="F17" s="74">
        <v>-12153</v>
      </c>
      <c r="G17" s="75">
        <v>-2301</v>
      </c>
      <c r="H17" s="71"/>
      <c r="I17" s="95"/>
    </row>
    <row r="18" spans="2:9" ht="15" thickBot="1" x14ac:dyDescent="0.25">
      <c r="B18" s="13" t="s">
        <v>208</v>
      </c>
      <c r="C18" s="77">
        <f>+SUM(C11:C17)</f>
        <v>211588</v>
      </c>
      <c r="D18" s="77">
        <f>+SUM(D11:D17)</f>
        <v>10388</v>
      </c>
      <c r="E18" s="79"/>
      <c r="F18" s="77">
        <f>+SUM(F11:F17)</f>
        <v>-124066</v>
      </c>
      <c r="G18" s="77">
        <f>+SUM(G11:G17)</f>
        <v>205619</v>
      </c>
      <c r="H18" s="79"/>
      <c r="I18" s="95"/>
    </row>
    <row r="19" spans="2:9" ht="15" thickBot="1" x14ac:dyDescent="0.25">
      <c r="B19" s="14" t="s">
        <v>230</v>
      </c>
      <c r="C19" s="74">
        <v>20761</v>
      </c>
      <c r="D19" s="74">
        <v>13275</v>
      </c>
      <c r="E19" s="73"/>
      <c r="F19" s="74">
        <v>9301</v>
      </c>
      <c r="G19" s="74">
        <v>-20780</v>
      </c>
      <c r="H19" s="80"/>
      <c r="I19" s="95"/>
    </row>
    <row r="20" spans="2:9" ht="15" thickBot="1" x14ac:dyDescent="0.25">
      <c r="B20" s="13" t="s">
        <v>209</v>
      </c>
      <c r="C20" s="77">
        <f>SUM(C18:C19)</f>
        <v>232349</v>
      </c>
      <c r="D20" s="77">
        <f>SUM(D18:D19)</f>
        <v>23663</v>
      </c>
      <c r="E20" s="79"/>
      <c r="F20" s="77">
        <f>SUM(F18:F19)</f>
        <v>-114765</v>
      </c>
      <c r="G20" s="77">
        <f>SUM(G18:G19)</f>
        <v>184839</v>
      </c>
      <c r="H20" s="79"/>
      <c r="I20" s="95"/>
    </row>
    <row r="21" spans="2:9" ht="14.5" x14ac:dyDescent="0.2">
      <c r="B21" s="14" t="s">
        <v>56</v>
      </c>
      <c r="C21" s="74">
        <v>12200</v>
      </c>
      <c r="D21" s="74">
        <v>7807</v>
      </c>
      <c r="E21" s="73"/>
      <c r="F21" s="74">
        <v>4845</v>
      </c>
      <c r="G21" s="74">
        <v>2984</v>
      </c>
      <c r="H21" s="71"/>
      <c r="I21" s="95"/>
    </row>
    <row r="22" spans="2:9" ht="14.5" x14ac:dyDescent="0.2">
      <c r="B22" s="14" t="s">
        <v>57</v>
      </c>
      <c r="C22" s="74">
        <v>-130215</v>
      </c>
      <c r="D22" s="74">
        <v>-69128</v>
      </c>
      <c r="E22" s="73"/>
      <c r="F22" s="74">
        <v>-45490</v>
      </c>
      <c r="G22" s="74">
        <v>-15701</v>
      </c>
      <c r="H22" s="71"/>
      <c r="I22" s="95"/>
    </row>
    <row r="23" spans="2:9" ht="14.5" x14ac:dyDescent="0.2">
      <c r="B23" s="14" t="s">
        <v>58</v>
      </c>
      <c r="C23" s="74">
        <v>188957</v>
      </c>
      <c r="D23" s="74">
        <v>153816</v>
      </c>
      <c r="E23" s="73"/>
      <c r="F23" s="74">
        <v>165316</v>
      </c>
      <c r="G23" s="74">
        <v>19795</v>
      </c>
      <c r="H23" s="71"/>
      <c r="I23" s="95"/>
    </row>
    <row r="24" spans="2:9" ht="15" thickBot="1" x14ac:dyDescent="0.25">
      <c r="B24" s="14" t="s">
        <v>59</v>
      </c>
      <c r="C24" s="74">
        <v>19576</v>
      </c>
      <c r="D24" s="74">
        <v>22822</v>
      </c>
      <c r="E24" s="73"/>
      <c r="F24" s="74">
        <v>4922</v>
      </c>
      <c r="G24" s="74">
        <v>11243</v>
      </c>
      <c r="H24" s="71"/>
      <c r="I24" s="95"/>
    </row>
    <row r="25" spans="2:9" ht="15" thickBot="1" x14ac:dyDescent="0.25">
      <c r="B25" s="13" t="s">
        <v>60</v>
      </c>
      <c r="C25" s="77">
        <f>SUM(C21:C24)</f>
        <v>90518</v>
      </c>
      <c r="D25" s="77">
        <f>SUM(D21:D24)</f>
        <v>115317</v>
      </c>
      <c r="E25" s="78"/>
      <c r="F25" s="77">
        <f>SUM(F21:F24)</f>
        <v>129593</v>
      </c>
      <c r="G25" s="77">
        <f>SUM(G21:G24)</f>
        <v>18321</v>
      </c>
      <c r="H25" s="79"/>
      <c r="I25" s="95"/>
    </row>
    <row r="26" spans="2:9" ht="15" thickBot="1" x14ac:dyDescent="0.25">
      <c r="B26" s="13" t="s">
        <v>152</v>
      </c>
      <c r="C26" s="81">
        <f>C25+C20</f>
        <v>322867</v>
      </c>
      <c r="D26" s="81">
        <f>D25+D20</f>
        <v>138980</v>
      </c>
      <c r="E26" s="78"/>
      <c r="F26" s="81">
        <f>F25+F20</f>
        <v>14828</v>
      </c>
      <c r="G26" s="81">
        <f>G25+G20</f>
        <v>203160</v>
      </c>
      <c r="H26" s="79"/>
      <c r="I26" s="95"/>
    </row>
    <row r="27" spans="2:9" ht="15" thickBot="1" x14ac:dyDescent="0.25">
      <c r="B27" s="14" t="s">
        <v>61</v>
      </c>
      <c r="C27" s="74">
        <v>-91559</v>
      </c>
      <c r="D27" s="74">
        <v>-61622</v>
      </c>
      <c r="E27" s="73"/>
      <c r="F27" s="75">
        <v>4238</v>
      </c>
      <c r="G27" s="74">
        <v>-94228</v>
      </c>
      <c r="H27" s="71"/>
      <c r="I27" s="95"/>
    </row>
    <row r="28" spans="2:9" ht="15" thickBot="1" x14ac:dyDescent="0.25">
      <c r="B28" s="13" t="s">
        <v>231</v>
      </c>
      <c r="C28" s="82">
        <f>C27+C26</f>
        <v>231308</v>
      </c>
      <c r="D28" s="82">
        <f>D27+D26</f>
        <v>77358</v>
      </c>
      <c r="E28" s="78"/>
      <c r="F28" s="82">
        <f>F27+F26</f>
        <v>19066</v>
      </c>
      <c r="G28" s="82">
        <f>G27+G26</f>
        <v>108932</v>
      </c>
      <c r="H28" s="79"/>
      <c r="I28" s="95"/>
    </row>
    <row r="29" spans="2:9" ht="15" thickTop="1" x14ac:dyDescent="0.2">
      <c r="B29" s="28"/>
      <c r="C29" s="71"/>
      <c r="D29" s="71"/>
      <c r="I29" s="95"/>
    </row>
    <row r="30" spans="2:9" ht="14.5" x14ac:dyDescent="0.2">
      <c r="B30" s="28"/>
      <c r="C30" s="71"/>
      <c r="D30" s="71"/>
      <c r="I30" s="95"/>
    </row>
    <row r="31" spans="2:9" ht="14.5" x14ac:dyDescent="0.2">
      <c r="B31" s="21" t="s">
        <v>232</v>
      </c>
      <c r="C31" s="71"/>
      <c r="D31" s="71"/>
      <c r="I31" s="95"/>
    </row>
    <row r="32" spans="2:9" ht="14.5" x14ac:dyDescent="0.2">
      <c r="B32" s="24" t="s">
        <v>62</v>
      </c>
      <c r="C32" s="71"/>
      <c r="D32" s="71"/>
      <c r="I32" s="95"/>
    </row>
    <row r="33" spans="2:9" ht="14.5" x14ac:dyDescent="0.2">
      <c r="B33" s="14" t="s">
        <v>210</v>
      </c>
      <c r="C33" s="74">
        <v>-36822</v>
      </c>
      <c r="D33" s="80">
        <v>-102626</v>
      </c>
      <c r="E33" s="73"/>
      <c r="F33" s="74">
        <v>-67990</v>
      </c>
      <c r="G33" s="74">
        <v>20339</v>
      </c>
      <c r="H33" s="80"/>
      <c r="I33" s="95"/>
    </row>
    <row r="34" spans="2:9" ht="15" thickBot="1" x14ac:dyDescent="0.25">
      <c r="B34" s="14" t="s">
        <v>211</v>
      </c>
      <c r="C34" s="74">
        <v>4974</v>
      </c>
      <c r="D34" s="83">
        <v>408</v>
      </c>
      <c r="E34" s="73"/>
      <c r="F34" s="74">
        <v>0</v>
      </c>
      <c r="G34" s="75">
        <v>10</v>
      </c>
      <c r="H34" s="83"/>
      <c r="I34" s="95"/>
    </row>
    <row r="35" spans="2:9" ht="15" thickBot="1" x14ac:dyDescent="0.25">
      <c r="B35" s="23" t="s">
        <v>233</v>
      </c>
      <c r="C35" s="77">
        <f>C34+C33</f>
        <v>-31848</v>
      </c>
      <c r="D35" s="77">
        <f>D34+D33</f>
        <v>-102218</v>
      </c>
      <c r="E35" s="78"/>
      <c r="F35" s="77">
        <f>F34+F33</f>
        <v>-67990</v>
      </c>
      <c r="G35" s="77">
        <f>G34+G33</f>
        <v>20349</v>
      </c>
      <c r="H35" s="79"/>
      <c r="I35" s="95"/>
    </row>
    <row r="36" spans="2:9" ht="15" thickBot="1" x14ac:dyDescent="0.25">
      <c r="B36" s="23" t="s">
        <v>212</v>
      </c>
      <c r="C36" s="84">
        <f>C28+C35</f>
        <v>199460</v>
      </c>
      <c r="D36" s="84">
        <f>D28+D35</f>
        <v>-24860</v>
      </c>
      <c r="E36" s="78"/>
      <c r="F36" s="84">
        <f>F28+F35</f>
        <v>-48924</v>
      </c>
      <c r="G36" s="84">
        <f>G28+G35</f>
        <v>129281</v>
      </c>
      <c r="H36" s="79"/>
      <c r="I36" s="95"/>
    </row>
    <row r="37" spans="2:9" ht="15" thickTop="1" x14ac:dyDescent="0.25">
      <c r="B37" s="24" t="s">
        <v>213</v>
      </c>
      <c r="I37" s="95"/>
    </row>
    <row r="38" spans="2:9" ht="14.5" x14ac:dyDescent="0.2">
      <c r="B38" s="25" t="s">
        <v>63</v>
      </c>
      <c r="C38" s="74">
        <v>121665</v>
      </c>
      <c r="D38" s="80">
        <v>30061</v>
      </c>
      <c r="E38" s="73"/>
      <c r="F38" s="74">
        <v>40188</v>
      </c>
      <c r="G38" s="74">
        <v>57530</v>
      </c>
      <c r="H38" s="80"/>
      <c r="I38" s="95"/>
    </row>
    <row r="39" spans="2:9" ht="14.5" x14ac:dyDescent="0.2">
      <c r="B39" s="25" t="s">
        <v>64</v>
      </c>
      <c r="C39" s="74">
        <v>109643</v>
      </c>
      <c r="D39" s="80">
        <v>47297</v>
      </c>
      <c r="E39" s="73"/>
      <c r="F39" s="74">
        <v>-21122</v>
      </c>
      <c r="G39" s="74">
        <v>51402</v>
      </c>
      <c r="H39" s="80"/>
      <c r="I39" s="95"/>
    </row>
    <row r="40" spans="2:9" ht="14.5" x14ac:dyDescent="0.2">
      <c r="B40" s="24" t="s">
        <v>214</v>
      </c>
      <c r="C40" s="73"/>
      <c r="D40" s="73"/>
      <c r="E40" s="73"/>
      <c r="F40" s="73"/>
      <c r="G40" s="73"/>
      <c r="H40" s="78"/>
      <c r="I40" s="95"/>
    </row>
    <row r="41" spans="2:9" ht="14.5" x14ac:dyDescent="0.2">
      <c r="B41" s="25" t="s">
        <v>63</v>
      </c>
      <c r="C41" s="74">
        <v>110631</v>
      </c>
      <c r="D41" s="80">
        <v>-6440</v>
      </c>
      <c r="E41" s="73"/>
      <c r="F41" s="74">
        <v>16394</v>
      </c>
      <c r="G41" s="74">
        <v>65114</v>
      </c>
      <c r="H41" s="80"/>
      <c r="I41" s="95"/>
    </row>
    <row r="42" spans="2:9" ht="14.5" x14ac:dyDescent="0.2">
      <c r="B42" s="25" t="s">
        <v>64</v>
      </c>
      <c r="C42" s="74">
        <v>88829</v>
      </c>
      <c r="D42" s="80">
        <v>-18420</v>
      </c>
      <c r="E42" s="73"/>
      <c r="F42" s="74">
        <v>-65318</v>
      </c>
      <c r="G42" s="74">
        <v>64167</v>
      </c>
      <c r="H42" s="80"/>
      <c r="I42" s="95"/>
    </row>
    <row r="43" spans="2:9" ht="14.5" x14ac:dyDescent="0.2">
      <c r="B43" s="22" t="s">
        <v>234</v>
      </c>
      <c r="C43" s="73"/>
      <c r="D43" s="73"/>
      <c r="E43" s="73"/>
      <c r="F43" s="73"/>
      <c r="G43" s="73"/>
      <c r="H43" s="78"/>
      <c r="I43" s="95"/>
    </row>
    <row r="44" spans="2:9" ht="14.5" x14ac:dyDescent="0.2">
      <c r="B44" s="25" t="s">
        <v>65</v>
      </c>
      <c r="C44" s="75">
        <v>189.99</v>
      </c>
      <c r="D44" s="75">
        <v>49.97</v>
      </c>
      <c r="E44" s="73"/>
      <c r="F44" s="75">
        <v>62.76</v>
      </c>
      <c r="G44" s="75">
        <v>95.62</v>
      </c>
      <c r="H44" s="83"/>
      <c r="I44" s="95"/>
    </row>
    <row r="45" spans="2:9" ht="12" x14ac:dyDescent="0.2">
      <c r="B45" s="25" t="s">
        <v>66</v>
      </c>
      <c r="C45" s="75">
        <v>189.99</v>
      </c>
      <c r="D45" s="75">
        <v>44.53</v>
      </c>
      <c r="E45" s="73"/>
      <c r="F45" s="75">
        <v>62.76</v>
      </c>
      <c r="G45" s="75">
        <v>85.21</v>
      </c>
      <c r="H45" s="83"/>
    </row>
    <row r="46" spans="2:9" x14ac:dyDescent="0.25">
      <c r="C46" s="71"/>
      <c r="D46" s="71"/>
    </row>
    <row r="47" spans="2:9" x14ac:dyDescent="0.25">
      <c r="C47" s="71"/>
      <c r="D47" s="71"/>
    </row>
    <row r="48" spans="2:9" x14ac:dyDescent="0.25">
      <c r="D48" s="85"/>
    </row>
    <row r="50" spans="3:4" x14ac:dyDescent="0.25">
      <c r="C50" s="71"/>
      <c r="D50" s="71"/>
    </row>
    <row r="51" spans="3:4" x14ac:dyDescent="0.25">
      <c r="C51" s="71"/>
      <c r="D51" s="71"/>
    </row>
    <row r="52" spans="3:4" x14ac:dyDescent="0.25">
      <c r="C52" s="71"/>
      <c r="D52" s="71"/>
    </row>
    <row r="53" spans="3:4" x14ac:dyDescent="0.25">
      <c r="C53" s="71"/>
      <c r="D53" s="71"/>
    </row>
    <row r="54" spans="3:4" x14ac:dyDescent="0.25">
      <c r="C54" s="71"/>
      <c r="D54" s="71"/>
    </row>
    <row r="55" spans="3:4" x14ac:dyDescent="0.25">
      <c r="C55" s="71"/>
      <c r="D55" s="71"/>
    </row>
    <row r="56" spans="3:4" x14ac:dyDescent="0.25">
      <c r="C56" s="71"/>
      <c r="D56" s="71"/>
    </row>
    <row r="57" spans="3:4" x14ac:dyDescent="0.25">
      <c r="D57" s="85"/>
    </row>
    <row r="58" spans="3:4" x14ac:dyDescent="0.25">
      <c r="D58" s="85"/>
    </row>
    <row r="59" spans="3:4" x14ac:dyDescent="0.25">
      <c r="D59" s="86"/>
    </row>
  </sheetData>
  <mergeCells count="2">
    <mergeCell ref="C5:D5"/>
    <mergeCell ref="F5:G5"/>
  </mergeCells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BAAD-5EC5-4514-91FB-B70F543EE66B}">
  <sheetPr>
    <pageSetUpPr autoPageBreaks="0"/>
  </sheetPr>
  <dimension ref="A1:D45"/>
  <sheetViews>
    <sheetView showGridLines="0" zoomScaleNormal="100" workbookViewId="0"/>
  </sheetViews>
  <sheetFormatPr baseColWidth="10" defaultColWidth="11.453125" defaultRowHeight="11.5" x14ac:dyDescent="0.25"/>
  <cols>
    <col min="1" max="1" width="3.7265625" style="4" customWidth="1"/>
    <col min="2" max="2" width="69.54296875" style="26" customWidth="1"/>
    <col min="3" max="3" width="11.453125" style="26"/>
    <col min="4" max="4" width="12.26953125" style="26" customWidth="1"/>
    <col min="5" max="16384" width="11.453125" style="4"/>
  </cols>
  <sheetData>
    <row r="1" spans="1:4" customFormat="1" ht="14.5" x14ac:dyDescent="0.35">
      <c r="A1" s="4"/>
      <c r="B1" s="26"/>
      <c r="C1" s="26"/>
      <c r="D1" s="26"/>
    </row>
    <row r="2" spans="1:4" ht="13" x14ac:dyDescent="0.25">
      <c r="B2" s="93" t="s">
        <v>187</v>
      </c>
      <c r="C2" s="93"/>
    </row>
    <row r="3" spans="1:4" ht="13" x14ac:dyDescent="0.25">
      <c r="B3" s="93" t="s">
        <v>219</v>
      </c>
      <c r="C3" s="93"/>
    </row>
    <row r="5" spans="1:4" ht="23.5" thickBot="1" x14ac:dyDescent="0.25">
      <c r="B5" s="66"/>
      <c r="C5" s="65" t="s">
        <v>227</v>
      </c>
      <c r="D5" s="57" t="s">
        <v>241</v>
      </c>
    </row>
    <row r="6" spans="1:4" x14ac:dyDescent="0.2">
      <c r="B6" s="23" t="s">
        <v>67</v>
      </c>
      <c r="C6" s="58"/>
      <c r="D6" s="58"/>
    </row>
    <row r="7" spans="1:4" x14ac:dyDescent="0.2">
      <c r="B7" s="14" t="s">
        <v>68</v>
      </c>
      <c r="C7" s="80">
        <v>138241</v>
      </c>
      <c r="D7" s="80">
        <v>14785</v>
      </c>
    </row>
    <row r="8" spans="1:4" ht="12" thickBot="1" x14ac:dyDescent="0.25">
      <c r="B8" s="14" t="s">
        <v>236</v>
      </c>
      <c r="C8" s="80">
        <v>-92650</v>
      </c>
      <c r="D8" s="80">
        <v>-16576</v>
      </c>
    </row>
    <row r="9" spans="1:4" ht="12" thickBot="1" x14ac:dyDescent="0.25">
      <c r="B9" s="13" t="s">
        <v>69</v>
      </c>
      <c r="C9" s="67">
        <f t="shared" ref="C9:D9" si="0">+SUM(C7:C8)</f>
        <v>45591</v>
      </c>
      <c r="D9" s="67">
        <f t="shared" si="0"/>
        <v>-1791</v>
      </c>
    </row>
    <row r="10" spans="1:4" x14ac:dyDescent="0.2">
      <c r="B10" s="13" t="s">
        <v>184</v>
      </c>
      <c r="C10" s="58"/>
      <c r="D10" s="58"/>
    </row>
    <row r="11" spans="1:4" x14ac:dyDescent="0.2">
      <c r="B11" s="15" t="s">
        <v>198</v>
      </c>
      <c r="C11" s="83" t="s">
        <v>0</v>
      </c>
      <c r="D11" s="80">
        <v>7996</v>
      </c>
    </row>
    <row r="12" spans="1:4" x14ac:dyDescent="0.2">
      <c r="B12" s="14" t="s">
        <v>215</v>
      </c>
      <c r="C12" s="83">
        <v>-750</v>
      </c>
      <c r="D12" s="83">
        <v>-44</v>
      </c>
    </row>
    <row r="13" spans="1:4" x14ac:dyDescent="0.2">
      <c r="B13" s="14" t="s">
        <v>148</v>
      </c>
      <c r="C13" s="80">
        <v>-7608</v>
      </c>
      <c r="D13" s="83" t="s">
        <v>0</v>
      </c>
    </row>
    <row r="14" spans="1:4" x14ac:dyDescent="0.2">
      <c r="B14" s="14" t="s">
        <v>149</v>
      </c>
      <c r="C14" s="80">
        <v>-65174</v>
      </c>
      <c r="D14" s="80">
        <v>-37880</v>
      </c>
    </row>
    <row r="15" spans="1:4" x14ac:dyDescent="0.2">
      <c r="B15" s="14" t="s">
        <v>70</v>
      </c>
      <c r="C15" s="80">
        <v>1849</v>
      </c>
      <c r="D15" s="80">
        <v>9434</v>
      </c>
    </row>
    <row r="16" spans="1:4" x14ac:dyDescent="0.2">
      <c r="B16" s="14" t="s">
        <v>71</v>
      </c>
      <c r="C16" s="80">
        <v>-38939</v>
      </c>
      <c r="D16" s="80">
        <v>-38997</v>
      </c>
    </row>
    <row r="17" spans="2:4" x14ac:dyDescent="0.2">
      <c r="B17" s="14" t="s">
        <v>72</v>
      </c>
      <c r="C17" s="83">
        <v>-1687</v>
      </c>
      <c r="D17" s="80">
        <v>-3465</v>
      </c>
    </row>
    <row r="18" spans="2:4" x14ac:dyDescent="0.2">
      <c r="B18" s="14" t="s">
        <v>216</v>
      </c>
      <c r="C18" s="80">
        <v>30843</v>
      </c>
      <c r="D18" s="80">
        <v>25909</v>
      </c>
    </row>
    <row r="19" spans="2:4" x14ac:dyDescent="0.2">
      <c r="B19" s="14" t="s">
        <v>199</v>
      </c>
      <c r="C19" s="83">
        <v>2234</v>
      </c>
      <c r="D19" s="83">
        <v>400</v>
      </c>
    </row>
    <row r="20" spans="2:4" x14ac:dyDescent="0.2">
      <c r="B20" s="14" t="s">
        <v>169</v>
      </c>
      <c r="C20" s="83">
        <v>-1044</v>
      </c>
      <c r="D20" s="83" t="s">
        <v>0</v>
      </c>
    </row>
    <row r="21" spans="2:4" x14ac:dyDescent="0.2">
      <c r="B21" s="14" t="s">
        <v>73</v>
      </c>
      <c r="C21" s="83">
        <v>1567</v>
      </c>
      <c r="D21" s="83">
        <v>956</v>
      </c>
    </row>
    <row r="22" spans="2:4" x14ac:dyDescent="0.2">
      <c r="B22" s="14" t="s">
        <v>74</v>
      </c>
      <c r="C22" s="80">
        <v>-1552307</v>
      </c>
      <c r="D22" s="80">
        <v>-614782</v>
      </c>
    </row>
    <row r="23" spans="2:4" x14ac:dyDescent="0.2">
      <c r="B23" s="14" t="s">
        <v>170</v>
      </c>
      <c r="C23" s="80">
        <v>1255327</v>
      </c>
      <c r="D23" s="80">
        <v>586674</v>
      </c>
    </row>
    <row r="24" spans="2:4" x14ac:dyDescent="0.2">
      <c r="B24" s="14" t="s">
        <v>200</v>
      </c>
      <c r="C24" s="80">
        <v>41513</v>
      </c>
      <c r="D24" s="80">
        <v>19347</v>
      </c>
    </row>
    <row r="25" spans="2:4" ht="12" thickBot="1" x14ac:dyDescent="0.25">
      <c r="B25" s="25" t="s">
        <v>217</v>
      </c>
      <c r="C25" s="80">
        <v>-12</v>
      </c>
      <c r="D25" s="80">
        <v>-518</v>
      </c>
    </row>
    <row r="26" spans="2:4" ht="12" thickBot="1" x14ac:dyDescent="0.25">
      <c r="B26" s="13" t="s">
        <v>75</v>
      </c>
      <c r="C26" s="67">
        <f>+SUM(C11:C25)</f>
        <v>-334188</v>
      </c>
      <c r="D26" s="67">
        <f>+SUM(D11:D25)</f>
        <v>-44970</v>
      </c>
    </row>
    <row r="27" spans="2:4" x14ac:dyDescent="0.2">
      <c r="B27" s="13" t="s">
        <v>162</v>
      </c>
      <c r="C27" s="68"/>
      <c r="D27" s="68"/>
    </row>
    <row r="28" spans="2:4" x14ac:dyDescent="0.2">
      <c r="B28" s="14" t="s">
        <v>76</v>
      </c>
      <c r="C28" s="80">
        <v>806031</v>
      </c>
      <c r="D28" s="80">
        <v>837134</v>
      </c>
    </row>
    <row r="29" spans="2:4" x14ac:dyDescent="0.2">
      <c r="B29" s="14" t="s">
        <v>237</v>
      </c>
      <c r="C29" s="80">
        <v>-523529</v>
      </c>
      <c r="D29" s="80">
        <v>-334743</v>
      </c>
    </row>
    <row r="30" spans="2:4" x14ac:dyDescent="0.2">
      <c r="B30" s="14" t="s">
        <v>77</v>
      </c>
      <c r="C30" s="80">
        <v>-8845</v>
      </c>
      <c r="D30" s="80">
        <v>79073</v>
      </c>
    </row>
    <row r="31" spans="2:4" x14ac:dyDescent="0.2">
      <c r="B31" s="14" t="s">
        <v>160</v>
      </c>
      <c r="C31" s="80">
        <v>-103524</v>
      </c>
      <c r="D31" s="80">
        <v>-90555</v>
      </c>
    </row>
    <row r="32" spans="2:4" x14ac:dyDescent="0.2">
      <c r="B32" s="14" t="s">
        <v>163</v>
      </c>
      <c r="C32" s="80">
        <v>7152</v>
      </c>
      <c r="D32" s="83">
        <v>229</v>
      </c>
    </row>
    <row r="33" spans="2:4" x14ac:dyDescent="0.2">
      <c r="B33" s="14" t="s">
        <v>154</v>
      </c>
      <c r="C33" s="80">
        <v>-4959</v>
      </c>
      <c r="D33" s="80">
        <v>-6014</v>
      </c>
    </row>
    <row r="34" spans="2:4" x14ac:dyDescent="0.2">
      <c r="B34" s="14" t="s">
        <v>218</v>
      </c>
      <c r="C34" s="83" t="s">
        <v>0</v>
      </c>
      <c r="D34" s="80">
        <v>-20344</v>
      </c>
    </row>
    <row r="35" spans="2:4" x14ac:dyDescent="0.2">
      <c r="B35" s="14" t="s">
        <v>155</v>
      </c>
      <c r="C35" s="80">
        <v>-96935</v>
      </c>
      <c r="D35" s="80">
        <v>-108590</v>
      </c>
    </row>
    <row r="36" spans="2:4" x14ac:dyDescent="0.2">
      <c r="B36" s="29" t="s">
        <v>238</v>
      </c>
      <c r="C36" s="80">
        <v>43500</v>
      </c>
      <c r="D36" s="80">
        <v>12465</v>
      </c>
    </row>
    <row r="37" spans="2:4" x14ac:dyDescent="0.2">
      <c r="B37" s="25" t="s">
        <v>178</v>
      </c>
      <c r="C37" s="83">
        <v>-27</v>
      </c>
      <c r="D37" s="83" t="s">
        <v>0</v>
      </c>
    </row>
    <row r="38" spans="2:4" ht="12" thickBot="1" x14ac:dyDescent="0.25">
      <c r="B38" s="14" t="s">
        <v>239</v>
      </c>
      <c r="C38" s="80">
        <v>-6159</v>
      </c>
      <c r="D38" s="80">
        <v>-72707</v>
      </c>
    </row>
    <row r="39" spans="2:4" ht="12" thickBot="1" x14ac:dyDescent="0.25">
      <c r="B39" s="13" t="s">
        <v>240</v>
      </c>
      <c r="C39" s="67">
        <f>+SUM(C28:C38)</f>
        <v>112705</v>
      </c>
      <c r="D39" s="67">
        <f>+SUM(D28:D38)</f>
        <v>295948</v>
      </c>
    </row>
    <row r="40" spans="2:4" ht="12" thickBot="1" x14ac:dyDescent="0.25">
      <c r="B40" s="23" t="s">
        <v>185</v>
      </c>
      <c r="C40" s="69">
        <f>+C9+C26+C39</f>
        <v>-175892</v>
      </c>
      <c r="D40" s="69">
        <f>+D9+D26+D39</f>
        <v>249187</v>
      </c>
    </row>
    <row r="41" spans="2:4" ht="12" thickTop="1" x14ac:dyDescent="0.2">
      <c r="B41" s="14" t="s">
        <v>171</v>
      </c>
      <c r="C41" s="80">
        <v>313784</v>
      </c>
      <c r="D41" s="80">
        <v>199918</v>
      </c>
    </row>
    <row r="42" spans="2:4" x14ac:dyDescent="0.2">
      <c r="B42" s="14" t="s">
        <v>59</v>
      </c>
      <c r="C42" s="80">
        <v>4494</v>
      </c>
      <c r="D42" s="80">
        <v>13272</v>
      </c>
    </row>
    <row r="43" spans="2:4" ht="12" thickBot="1" x14ac:dyDescent="0.25">
      <c r="B43" s="14" t="s">
        <v>186</v>
      </c>
      <c r="C43" s="83">
        <v>-2463</v>
      </c>
      <c r="D43" s="80">
        <v>-9965</v>
      </c>
    </row>
    <row r="44" spans="2:4" ht="12" thickBot="1" x14ac:dyDescent="0.25">
      <c r="B44" s="23" t="s">
        <v>186</v>
      </c>
      <c r="C44" s="30">
        <f>+SUM(C40:C43)</f>
        <v>139923</v>
      </c>
      <c r="D44" s="30">
        <f>+SUM(D40:D43)</f>
        <v>452412</v>
      </c>
    </row>
    <row r="45" spans="2:4" ht="12" thickTop="1" x14ac:dyDescent="0.25"/>
  </sheetData>
  <mergeCells count="2">
    <mergeCell ref="B2:C2"/>
    <mergeCell ref="B3:C3"/>
  </mergeCells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B84-C3BF-4C68-A6DF-1042763D59BD}">
  <sheetPr>
    <pageSetUpPr autoPageBreaks="0"/>
  </sheetPr>
  <dimension ref="B2:E32"/>
  <sheetViews>
    <sheetView showGridLines="0" zoomScaleNormal="100" workbookViewId="0"/>
  </sheetViews>
  <sheetFormatPr baseColWidth="10" defaultRowHeight="11.5" x14ac:dyDescent="0.25"/>
  <cols>
    <col min="1" max="1" width="3.7265625" style="26" customWidth="1"/>
    <col min="2" max="2" width="74.36328125" style="26" customWidth="1"/>
    <col min="3" max="16384" width="10.90625" style="26"/>
  </cols>
  <sheetData>
    <row r="2" spans="2:5" x14ac:dyDescent="0.25">
      <c r="B2" s="89" t="s">
        <v>78</v>
      </c>
    </row>
    <row r="3" spans="2:5" ht="12.75" customHeight="1" x14ac:dyDescent="0.25"/>
    <row r="4" spans="2:5" ht="23.5" customHeight="1" thickBot="1" x14ac:dyDescent="0.3">
      <c r="B4" s="90" t="s">
        <v>79</v>
      </c>
      <c r="C4" s="91" t="s">
        <v>242</v>
      </c>
      <c r="D4" s="91" t="s">
        <v>243</v>
      </c>
      <c r="E4" s="91" t="s">
        <v>138</v>
      </c>
    </row>
    <row r="5" spans="2:5" x14ac:dyDescent="0.25">
      <c r="B5" s="96" t="s">
        <v>47</v>
      </c>
      <c r="C5" s="72">
        <v>965514</v>
      </c>
      <c r="D5" s="72">
        <v>838799</v>
      </c>
      <c r="E5" s="97">
        <f t="shared" ref="E5:E25" si="0">+C5/D5-1</f>
        <v>0.15106718057603796</v>
      </c>
    </row>
    <row r="6" spans="2:5" x14ac:dyDescent="0.25">
      <c r="B6" s="98" t="s">
        <v>48</v>
      </c>
      <c r="C6" s="72">
        <v>-593922</v>
      </c>
      <c r="D6" s="72">
        <v>-520191</v>
      </c>
      <c r="E6" s="97">
        <f t="shared" si="0"/>
        <v>0.14173832303903766</v>
      </c>
    </row>
    <row r="7" spans="2:5" x14ac:dyDescent="0.25">
      <c r="B7" s="98" t="s">
        <v>80</v>
      </c>
      <c r="C7" s="72">
        <v>8729</v>
      </c>
      <c r="D7" s="72">
        <v>22615</v>
      </c>
      <c r="E7" s="97">
        <f t="shared" si="0"/>
        <v>-0.61401724519124468</v>
      </c>
    </row>
    <row r="8" spans="2:5" ht="12" thickBot="1" x14ac:dyDescent="0.3">
      <c r="B8" s="99" t="s">
        <v>81</v>
      </c>
      <c r="C8" s="100">
        <v>2988</v>
      </c>
      <c r="D8" s="100">
        <v>2358</v>
      </c>
      <c r="E8" s="101">
        <f t="shared" si="0"/>
        <v>0.26717557251908386</v>
      </c>
    </row>
    <row r="9" spans="2:5" ht="12" thickBot="1" x14ac:dyDescent="0.3">
      <c r="B9" s="102" t="s">
        <v>51</v>
      </c>
      <c r="C9" s="55">
        <f>SUM(C5:C8)</f>
        <v>383309</v>
      </c>
      <c r="D9" s="55">
        <f>SUM(D5:D8)</f>
        <v>343581</v>
      </c>
      <c r="E9" s="103">
        <f t="shared" si="0"/>
        <v>0.11562921116126912</v>
      </c>
    </row>
    <row r="10" spans="2:5" x14ac:dyDescent="0.25">
      <c r="B10" s="98" t="s">
        <v>82</v>
      </c>
      <c r="C10" s="72">
        <v>31216</v>
      </c>
      <c r="D10" s="72">
        <v>-182253</v>
      </c>
      <c r="E10" s="97" t="s">
        <v>1</v>
      </c>
    </row>
    <row r="11" spans="2:5" x14ac:dyDescent="0.25">
      <c r="B11" s="98" t="s">
        <v>52</v>
      </c>
      <c r="C11" s="72">
        <v>782</v>
      </c>
      <c r="D11" s="72">
        <v>34175</v>
      </c>
      <c r="E11" s="97">
        <f t="shared" si="0"/>
        <v>-0.977117776152158</v>
      </c>
    </row>
    <row r="12" spans="2:5" x14ac:dyDescent="0.25">
      <c r="B12" s="98" t="s">
        <v>53</v>
      </c>
      <c r="C12" s="72">
        <v>-104351</v>
      </c>
      <c r="D12" s="72">
        <v>-102087</v>
      </c>
      <c r="E12" s="97">
        <f t="shared" si="0"/>
        <v>2.2177162616199952E-2</v>
      </c>
    </row>
    <row r="13" spans="2:5" x14ac:dyDescent="0.25">
      <c r="B13" s="98" t="s">
        <v>54</v>
      </c>
      <c r="C13" s="72">
        <v>-82465</v>
      </c>
      <c r="D13" s="72">
        <v>-77564</v>
      </c>
      <c r="E13" s="97">
        <f t="shared" si="0"/>
        <v>6.3186529833427985E-2</v>
      </c>
    </row>
    <row r="14" spans="2:5" x14ac:dyDescent="0.25">
      <c r="B14" s="98" t="s">
        <v>55</v>
      </c>
      <c r="C14" s="72">
        <v>3061</v>
      </c>
      <c r="D14" s="72">
        <v>-3163</v>
      </c>
      <c r="E14" s="97">
        <f t="shared" si="0"/>
        <v>-1.9677521340499524</v>
      </c>
    </row>
    <row r="15" spans="2:5" ht="12" thickBot="1" x14ac:dyDescent="0.3">
      <c r="B15" s="98" t="s">
        <v>151</v>
      </c>
      <c r="C15" s="72">
        <v>-19964</v>
      </c>
      <c r="D15" s="72">
        <v>-2301</v>
      </c>
      <c r="E15" s="97" t="s">
        <v>1</v>
      </c>
    </row>
    <row r="16" spans="2:5" ht="12" thickBot="1" x14ac:dyDescent="0.3">
      <c r="B16" s="104" t="s">
        <v>83</v>
      </c>
      <c r="C16" s="105">
        <f>SUM(C9:C15)</f>
        <v>211588</v>
      </c>
      <c r="D16" s="105">
        <f>SUM(D9:D15)</f>
        <v>10388</v>
      </c>
      <c r="E16" s="106">
        <f t="shared" si="0"/>
        <v>19.368502117828264</v>
      </c>
    </row>
    <row r="17" spans="2:5" x14ac:dyDescent="0.25">
      <c r="B17" s="98" t="s">
        <v>84</v>
      </c>
      <c r="C17" s="72">
        <v>53288</v>
      </c>
      <c r="D17" s="72">
        <v>52105</v>
      </c>
      <c r="E17" s="97">
        <f t="shared" si="0"/>
        <v>2.2704155071490151E-2</v>
      </c>
    </row>
    <row r="18" spans="2:5" ht="12" thickBot="1" x14ac:dyDescent="0.3">
      <c r="B18" s="99" t="s">
        <v>167</v>
      </c>
      <c r="C18" s="100">
        <v>-30087</v>
      </c>
      <c r="D18" s="100">
        <v>-17866</v>
      </c>
      <c r="E18" s="101">
        <f t="shared" si="0"/>
        <v>0.68403671778797714</v>
      </c>
    </row>
    <row r="19" spans="2:5" ht="12" thickBot="1" x14ac:dyDescent="0.3">
      <c r="B19" s="102" t="s">
        <v>85</v>
      </c>
      <c r="C19" s="55">
        <f>'EBITDA Reconciliation'!C12</f>
        <v>234789</v>
      </c>
      <c r="D19" s="55">
        <f>'EBITDA Reconciliation'!D12</f>
        <v>44627</v>
      </c>
      <c r="E19" s="103" t="s">
        <v>1</v>
      </c>
    </row>
    <row r="20" spans="2:5" ht="12" thickBot="1" x14ac:dyDescent="0.3">
      <c r="B20" s="102" t="s">
        <v>86</v>
      </c>
      <c r="C20" s="55">
        <f>+'EBITDA Reconciliation'!C19</f>
        <v>202839</v>
      </c>
      <c r="D20" s="55">
        <f>+'EBITDA Reconciliation'!D19</f>
        <v>230379</v>
      </c>
      <c r="E20" s="103">
        <f t="shared" si="0"/>
        <v>-0.11954214576849453</v>
      </c>
    </row>
    <row r="21" spans="2:5" ht="12" thickBot="1" x14ac:dyDescent="0.3">
      <c r="B21" s="99" t="s">
        <v>220</v>
      </c>
      <c r="C21" s="100">
        <v>20761</v>
      </c>
      <c r="D21" s="100">
        <v>13275</v>
      </c>
      <c r="E21" s="101">
        <f t="shared" si="0"/>
        <v>0.56391713747645955</v>
      </c>
    </row>
    <row r="22" spans="2:5" ht="12" thickBot="1" x14ac:dyDescent="0.3">
      <c r="B22" s="102" t="s">
        <v>87</v>
      </c>
      <c r="C22" s="55">
        <f>+C16+C21</f>
        <v>232349</v>
      </c>
      <c r="D22" s="55">
        <f>+D16+D21</f>
        <v>23663</v>
      </c>
      <c r="E22" s="103" t="s">
        <v>1</v>
      </c>
    </row>
    <row r="23" spans="2:5" ht="12" thickBot="1" x14ac:dyDescent="0.3">
      <c r="B23" s="107" t="s">
        <v>60</v>
      </c>
      <c r="C23" s="100">
        <v>90518</v>
      </c>
      <c r="D23" s="100">
        <v>115317</v>
      </c>
      <c r="E23" s="101">
        <f t="shared" si="0"/>
        <v>-0.21505068636887881</v>
      </c>
    </row>
    <row r="24" spans="2:5" ht="12" thickBot="1" x14ac:dyDescent="0.3">
      <c r="B24" s="102" t="s">
        <v>88</v>
      </c>
      <c r="C24" s="55">
        <f>+C22+C23</f>
        <v>322867</v>
      </c>
      <c r="D24" s="55">
        <f>+D22+D23</f>
        <v>138980</v>
      </c>
      <c r="E24" s="103" t="s">
        <v>1</v>
      </c>
    </row>
    <row r="25" spans="2:5" ht="12" thickBot="1" x14ac:dyDescent="0.3">
      <c r="B25" s="107" t="s">
        <v>89</v>
      </c>
      <c r="C25" s="100">
        <v>-91559</v>
      </c>
      <c r="D25" s="100">
        <v>-61622</v>
      </c>
      <c r="E25" s="101">
        <f t="shared" si="0"/>
        <v>0.48581675375677524</v>
      </c>
    </row>
    <row r="26" spans="2:5" ht="12" thickBot="1" x14ac:dyDescent="0.3">
      <c r="B26" s="102" t="s">
        <v>221</v>
      </c>
      <c r="C26" s="55">
        <f>+C24+C25</f>
        <v>231308</v>
      </c>
      <c r="D26" s="55">
        <f>+D24+D25</f>
        <v>77358</v>
      </c>
      <c r="E26" s="103" t="s">
        <v>1</v>
      </c>
    </row>
    <row r="27" spans="2:5" ht="12" thickBot="1" x14ac:dyDescent="0.3">
      <c r="B27" s="99" t="s">
        <v>222</v>
      </c>
      <c r="C27" s="100">
        <v>0</v>
      </c>
      <c r="D27" s="100">
        <v>0</v>
      </c>
      <c r="E27" s="101" t="s">
        <v>1</v>
      </c>
    </row>
    <row r="28" spans="2:5" ht="12" thickBot="1" x14ac:dyDescent="0.3">
      <c r="B28" s="102" t="s">
        <v>90</v>
      </c>
      <c r="C28" s="55">
        <f>+C26+C27</f>
        <v>231308</v>
      </c>
      <c r="D28" s="55">
        <f>+D26+D27</f>
        <v>77358</v>
      </c>
      <c r="E28" s="106">
        <f t="shared" ref="E28" si="1">+C28/D28-1</f>
        <v>1.9900979859872283</v>
      </c>
    </row>
    <row r="29" spans="2:5" x14ac:dyDescent="0.25">
      <c r="B29" s="108"/>
      <c r="C29" s="108"/>
      <c r="D29" s="108"/>
      <c r="E29" s="108"/>
    </row>
    <row r="30" spans="2:5" x14ac:dyDescent="0.25">
      <c r="B30" s="96" t="s">
        <v>91</v>
      </c>
      <c r="C30" s="109"/>
      <c r="D30" s="109"/>
      <c r="E30" s="109"/>
    </row>
    <row r="31" spans="2:5" x14ac:dyDescent="0.25">
      <c r="B31" s="98" t="s">
        <v>92</v>
      </c>
      <c r="C31" s="110">
        <v>121665</v>
      </c>
      <c r="D31" s="110">
        <v>30061</v>
      </c>
      <c r="E31" s="97">
        <f t="shared" ref="E31:E32" si="2">+C31/D31-1</f>
        <v>3.0472705498819064</v>
      </c>
    </row>
    <row r="32" spans="2:5" x14ac:dyDescent="0.25">
      <c r="B32" s="98" t="s">
        <v>64</v>
      </c>
      <c r="C32" s="110">
        <v>109643</v>
      </c>
      <c r="D32" s="110">
        <v>47297</v>
      </c>
      <c r="E32" s="97">
        <f t="shared" si="2"/>
        <v>1.3181808571368161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F7-E106-40F0-9252-8E1AB0C1253D}">
  <sheetPr>
    <pageSetUpPr autoPageBreaks="0"/>
  </sheetPr>
  <dimension ref="A1:F33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6.6328125" style="26" customWidth="1"/>
    <col min="3" max="3" width="16" style="26" customWidth="1"/>
    <col min="4" max="4" width="18.453125" style="26" customWidth="1"/>
    <col min="5" max="5" width="17.90625" style="26" customWidth="1"/>
    <col min="6" max="6" width="16.6328125" style="26" customWidth="1"/>
  </cols>
  <sheetData>
    <row r="1" spans="1:6" x14ac:dyDescent="0.35">
      <c r="A1" s="26"/>
    </row>
    <row r="2" spans="1:6" x14ac:dyDescent="0.35">
      <c r="B2" s="2" t="s">
        <v>94</v>
      </c>
    </row>
    <row r="4" spans="1:6" ht="23.5" thickBot="1" x14ac:dyDescent="0.4">
      <c r="B4" s="64" t="s">
        <v>244</v>
      </c>
      <c r="C4" s="65" t="s">
        <v>93</v>
      </c>
      <c r="D4" s="57" t="s">
        <v>174</v>
      </c>
      <c r="E4" s="65" t="s">
        <v>3</v>
      </c>
      <c r="F4" s="57" t="s">
        <v>201</v>
      </c>
    </row>
    <row r="5" spans="1:6" x14ac:dyDescent="0.35">
      <c r="B5" s="96" t="s">
        <v>47</v>
      </c>
      <c r="C5" s="32">
        <v>505820</v>
      </c>
      <c r="D5" s="32">
        <v>373352</v>
      </c>
      <c r="E5" s="111">
        <f>+SUM(C5:D5)</f>
        <v>879172</v>
      </c>
      <c r="F5" s="112">
        <f t="shared" ref="F5:F17" si="0">+E5/E21-1</f>
        <v>0.1669717366690604</v>
      </c>
    </row>
    <row r="6" spans="1:6" x14ac:dyDescent="0.35">
      <c r="B6" s="98" t="s">
        <v>48</v>
      </c>
      <c r="C6" s="32">
        <v>-420369</v>
      </c>
      <c r="D6" s="32">
        <v>-80614</v>
      </c>
      <c r="E6" s="32">
        <f t="shared" ref="E6:E17" si="1">+SUM(C6:D6)</f>
        <v>-500983</v>
      </c>
      <c r="F6" s="97">
        <f t="shared" si="0"/>
        <v>0.16568127191543525</v>
      </c>
    </row>
    <row r="7" spans="1:6" ht="23" x14ac:dyDescent="0.35">
      <c r="B7" s="113" t="s">
        <v>80</v>
      </c>
      <c r="C7" s="32">
        <v>5620</v>
      </c>
      <c r="D7" s="32" t="s">
        <v>1</v>
      </c>
      <c r="E7" s="32">
        <f t="shared" si="1"/>
        <v>5620</v>
      </c>
      <c r="F7" s="97">
        <f t="shared" si="0"/>
        <v>-0.72165816452875042</v>
      </c>
    </row>
    <row r="8" spans="1:6" ht="15" thickBot="1" x14ac:dyDescent="0.4">
      <c r="B8" s="98" t="s">
        <v>81</v>
      </c>
      <c r="C8" s="32">
        <v>2988</v>
      </c>
      <c r="D8" s="32" t="s">
        <v>1</v>
      </c>
      <c r="E8" s="33">
        <f t="shared" si="1"/>
        <v>2988</v>
      </c>
      <c r="F8" s="101">
        <f t="shared" si="0"/>
        <v>0.26717557251908386</v>
      </c>
    </row>
    <row r="9" spans="1:6" ht="15" thickBot="1" x14ac:dyDescent="0.4">
      <c r="B9" s="104" t="s">
        <v>51</v>
      </c>
      <c r="C9" s="114">
        <f>+SUM(C5:C8)</f>
        <v>94059</v>
      </c>
      <c r="D9" s="114">
        <f>+SUM(D5:D8)</f>
        <v>292738</v>
      </c>
      <c r="E9" s="115">
        <f t="shared" si="1"/>
        <v>386797</v>
      </c>
      <c r="F9" s="103">
        <f t="shared" si="0"/>
        <v>0.11742274325366675</v>
      </c>
    </row>
    <row r="10" spans="1:6" x14ac:dyDescent="0.35">
      <c r="B10" s="98" t="s">
        <v>82</v>
      </c>
      <c r="C10" s="32" t="s">
        <v>1</v>
      </c>
      <c r="D10" s="32">
        <v>30126</v>
      </c>
      <c r="E10" s="32">
        <f t="shared" si="1"/>
        <v>30126</v>
      </c>
      <c r="F10" s="97" t="s">
        <v>1</v>
      </c>
    </row>
    <row r="11" spans="1:6" x14ac:dyDescent="0.35">
      <c r="B11" s="98" t="s">
        <v>52</v>
      </c>
      <c r="C11" s="32">
        <v>782</v>
      </c>
      <c r="D11" s="32" t="s">
        <v>1</v>
      </c>
      <c r="E11" s="32">
        <f t="shared" si="1"/>
        <v>782</v>
      </c>
      <c r="F11" s="97">
        <f t="shared" si="0"/>
        <v>-0.977117776152158</v>
      </c>
    </row>
    <row r="12" spans="1:6" x14ac:dyDescent="0.35">
      <c r="B12" s="98" t="s">
        <v>53</v>
      </c>
      <c r="C12" s="32">
        <v>-37999</v>
      </c>
      <c r="D12" s="32">
        <v>-66863</v>
      </c>
      <c r="E12" s="32">
        <f t="shared" si="1"/>
        <v>-104862</v>
      </c>
      <c r="F12" s="97">
        <f t="shared" si="0"/>
        <v>2.1937219206517922E-2</v>
      </c>
    </row>
    <row r="13" spans="1:6" x14ac:dyDescent="0.35">
      <c r="B13" s="98" t="s">
        <v>54</v>
      </c>
      <c r="C13" s="32">
        <v>-59565</v>
      </c>
      <c r="D13" s="32">
        <v>-23407</v>
      </c>
      <c r="E13" s="32">
        <f t="shared" si="1"/>
        <v>-82972</v>
      </c>
      <c r="F13" s="97">
        <f t="shared" si="0"/>
        <v>6.7507237053715086E-2</v>
      </c>
    </row>
    <row r="14" spans="1:6" ht="15" thickBot="1" x14ac:dyDescent="0.4">
      <c r="B14" s="99" t="s">
        <v>55</v>
      </c>
      <c r="C14" s="33">
        <v>-4888</v>
      </c>
      <c r="D14" s="33">
        <v>7408</v>
      </c>
      <c r="E14" s="33">
        <f t="shared" si="1"/>
        <v>2520</v>
      </c>
      <c r="F14" s="101" t="s">
        <v>1</v>
      </c>
    </row>
    <row r="15" spans="1:6" ht="15" thickBot="1" x14ac:dyDescent="0.4">
      <c r="B15" s="102" t="s">
        <v>95</v>
      </c>
      <c r="C15" s="115">
        <f>+SUM(C9:C14)</f>
        <v>-7611</v>
      </c>
      <c r="D15" s="115">
        <f>+SUM(D9:D14)</f>
        <v>240002</v>
      </c>
      <c r="E15" s="115">
        <f t="shared" si="1"/>
        <v>232391</v>
      </c>
      <c r="F15" s="103">
        <f t="shared" si="0"/>
        <v>14.881295701496617</v>
      </c>
    </row>
    <row r="16" spans="1:6" ht="15" thickBot="1" x14ac:dyDescent="0.4">
      <c r="B16" s="99" t="s">
        <v>96</v>
      </c>
      <c r="C16" s="32">
        <v>800</v>
      </c>
      <c r="D16" s="32">
        <v>19244</v>
      </c>
      <c r="E16" s="32">
        <f t="shared" si="1"/>
        <v>20044</v>
      </c>
      <c r="F16" s="101">
        <f t="shared" si="0"/>
        <v>0.65858502275548192</v>
      </c>
    </row>
    <row r="17" spans="2:6" ht="15" thickBot="1" x14ac:dyDescent="0.4">
      <c r="B17" s="102" t="s">
        <v>97</v>
      </c>
      <c r="C17" s="114">
        <f>+C15+C16</f>
        <v>-6811</v>
      </c>
      <c r="D17" s="114">
        <f>+D15+D16</f>
        <v>259246</v>
      </c>
      <c r="E17" s="114">
        <f t="shared" si="1"/>
        <v>252435</v>
      </c>
      <c r="F17" s="103">
        <f t="shared" si="0"/>
        <v>8.4481248596451834</v>
      </c>
    </row>
    <row r="20" spans="2:6" ht="23.5" thickBot="1" x14ac:dyDescent="0.4">
      <c r="B20" s="64" t="s">
        <v>245</v>
      </c>
      <c r="C20" s="65" t="s">
        <v>93</v>
      </c>
      <c r="D20" s="57" t="s">
        <v>174</v>
      </c>
      <c r="E20" s="65" t="s">
        <v>3</v>
      </c>
    </row>
    <row r="21" spans="2:6" x14ac:dyDescent="0.35">
      <c r="B21" s="96" t="s">
        <v>47</v>
      </c>
      <c r="C21" s="32">
        <v>395890</v>
      </c>
      <c r="D21" s="32">
        <v>357489</v>
      </c>
      <c r="E21" s="111">
        <f>+SUM(C21:D21)</f>
        <v>753379</v>
      </c>
    </row>
    <row r="22" spans="2:6" x14ac:dyDescent="0.35">
      <c r="B22" s="98" t="s">
        <v>48</v>
      </c>
      <c r="C22" s="32">
        <v>-346674</v>
      </c>
      <c r="D22" s="32">
        <v>-83103</v>
      </c>
      <c r="E22" s="32">
        <f t="shared" ref="E22:E33" si="2">+SUM(C22:D22)</f>
        <v>-429777</v>
      </c>
    </row>
    <row r="23" spans="2:6" ht="23" x14ac:dyDescent="0.35">
      <c r="B23" s="113" t="s">
        <v>80</v>
      </c>
      <c r="C23" s="32">
        <v>20191</v>
      </c>
      <c r="D23" s="32" t="s">
        <v>1</v>
      </c>
      <c r="E23" s="32">
        <f t="shared" si="2"/>
        <v>20191</v>
      </c>
    </row>
    <row r="24" spans="2:6" ht="15" thickBot="1" x14ac:dyDescent="0.4">
      <c r="B24" s="98" t="s">
        <v>81</v>
      </c>
      <c r="C24" s="32">
        <v>2358</v>
      </c>
      <c r="D24" s="32" t="s">
        <v>1</v>
      </c>
      <c r="E24" s="33">
        <f t="shared" si="2"/>
        <v>2358</v>
      </c>
    </row>
    <row r="25" spans="2:6" ht="15" thickBot="1" x14ac:dyDescent="0.4">
      <c r="B25" s="104" t="s">
        <v>51</v>
      </c>
      <c r="C25" s="114">
        <f>+SUM(C21:C24)</f>
        <v>71765</v>
      </c>
      <c r="D25" s="114">
        <f>+SUM(D21:D24)</f>
        <v>274386</v>
      </c>
      <c r="E25" s="115">
        <f t="shared" si="2"/>
        <v>346151</v>
      </c>
    </row>
    <row r="26" spans="2:6" x14ac:dyDescent="0.35">
      <c r="B26" s="98" t="s">
        <v>82</v>
      </c>
      <c r="C26" s="32">
        <v>-1752</v>
      </c>
      <c r="D26" s="32">
        <v>-180204</v>
      </c>
      <c r="E26" s="32">
        <f t="shared" si="2"/>
        <v>-181956</v>
      </c>
    </row>
    <row r="27" spans="2:6" x14ac:dyDescent="0.35">
      <c r="B27" s="98" t="s">
        <v>52</v>
      </c>
      <c r="C27" s="32">
        <v>34175</v>
      </c>
      <c r="D27" s="32" t="s">
        <v>1</v>
      </c>
      <c r="E27" s="32">
        <f t="shared" si="2"/>
        <v>34175</v>
      </c>
    </row>
    <row r="28" spans="2:6" x14ac:dyDescent="0.35">
      <c r="B28" s="98" t="s">
        <v>53</v>
      </c>
      <c r="C28" s="32">
        <v>-41563</v>
      </c>
      <c r="D28" s="32">
        <v>-61048</v>
      </c>
      <c r="E28" s="32">
        <f t="shared" si="2"/>
        <v>-102611</v>
      </c>
    </row>
    <row r="29" spans="2:6" x14ac:dyDescent="0.35">
      <c r="B29" s="98" t="s">
        <v>54</v>
      </c>
      <c r="C29" s="32">
        <v>-54652</v>
      </c>
      <c r="D29" s="32">
        <v>-23073</v>
      </c>
      <c r="E29" s="32">
        <f t="shared" si="2"/>
        <v>-77725</v>
      </c>
    </row>
    <row r="30" spans="2:6" ht="15" thickBot="1" x14ac:dyDescent="0.4">
      <c r="B30" s="99" t="s">
        <v>55</v>
      </c>
      <c r="C30" s="33">
        <v>4514</v>
      </c>
      <c r="D30" s="33">
        <v>-7915</v>
      </c>
      <c r="E30" s="33">
        <f t="shared" si="2"/>
        <v>-3401</v>
      </c>
    </row>
    <row r="31" spans="2:6" ht="15" thickBot="1" x14ac:dyDescent="0.4">
      <c r="B31" s="102" t="s">
        <v>95</v>
      </c>
      <c r="C31" s="115">
        <f>+C25+SUM(C26:C30)</f>
        <v>12487</v>
      </c>
      <c r="D31" s="115">
        <f>+D25+SUM(D26:D30)</f>
        <v>2146</v>
      </c>
      <c r="E31" s="115">
        <f t="shared" si="2"/>
        <v>14633</v>
      </c>
    </row>
    <row r="32" spans="2:6" ht="15" thickBot="1" x14ac:dyDescent="0.4">
      <c r="B32" s="99" t="s">
        <v>96</v>
      </c>
      <c r="C32" s="32">
        <v>-55</v>
      </c>
      <c r="D32" s="32">
        <v>12140</v>
      </c>
      <c r="E32" s="32">
        <f t="shared" si="2"/>
        <v>12085</v>
      </c>
    </row>
    <row r="33" spans="2:5" ht="15" thickBot="1" x14ac:dyDescent="0.4">
      <c r="B33" s="102" t="s">
        <v>97</v>
      </c>
      <c r="C33" s="114">
        <f>+C31+C32</f>
        <v>12432</v>
      </c>
      <c r="D33" s="114">
        <f>+D31+D32</f>
        <v>14286</v>
      </c>
      <c r="E33" s="114">
        <f t="shared" si="2"/>
        <v>26718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0AA5-0D20-4D43-ADD6-ABF96613CA03}">
  <sheetPr>
    <pageSetUpPr autoPageBreaks="0"/>
  </sheetPr>
  <dimension ref="A1:E127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7.6328125" style="26" customWidth="1"/>
    <col min="3" max="5" width="10.90625" style="26"/>
  </cols>
  <sheetData>
    <row r="1" spans="1:5" x14ac:dyDescent="0.35">
      <c r="A1" s="26"/>
    </row>
    <row r="2" spans="1:5" x14ac:dyDescent="0.35">
      <c r="B2" s="2" t="s">
        <v>177</v>
      </c>
    </row>
    <row r="4" spans="1:5" s="4" customFormat="1" ht="11.25" customHeight="1" thickBot="1" x14ac:dyDescent="0.25">
      <c r="B4" s="64" t="s">
        <v>98</v>
      </c>
      <c r="C4" s="57" t="s">
        <v>242</v>
      </c>
      <c r="D4" s="57" t="s">
        <v>243</v>
      </c>
      <c r="E4" s="57" t="s">
        <v>138</v>
      </c>
    </row>
    <row r="5" spans="1:5" s="4" customFormat="1" ht="11.25" customHeight="1" x14ac:dyDescent="0.2">
      <c r="B5" s="96" t="s">
        <v>47</v>
      </c>
      <c r="C5" s="116">
        <v>0</v>
      </c>
      <c r="D5" s="116">
        <v>0</v>
      </c>
      <c r="E5" s="97" t="s">
        <v>1</v>
      </c>
    </row>
    <row r="6" spans="1:5" s="4" customFormat="1" ht="11.25" customHeight="1" thickBot="1" x14ac:dyDescent="0.25">
      <c r="B6" s="99" t="s">
        <v>48</v>
      </c>
      <c r="C6" s="100">
        <v>-378</v>
      </c>
      <c r="D6" s="100">
        <v>-285</v>
      </c>
      <c r="E6" s="101">
        <f t="shared" ref="E6:E17" si="0">+C6/D6-1</f>
        <v>0.32631578947368411</v>
      </c>
    </row>
    <row r="7" spans="1:5" s="4" customFormat="1" ht="11.25" customHeight="1" thickBot="1" x14ac:dyDescent="0.25">
      <c r="B7" s="102" t="s">
        <v>188</v>
      </c>
      <c r="C7" s="55">
        <f t="shared" ref="C7:D7" si="1">+C5+C6</f>
        <v>-378</v>
      </c>
      <c r="D7" s="55">
        <f t="shared" si="1"/>
        <v>-285</v>
      </c>
      <c r="E7" s="103">
        <f t="shared" si="0"/>
        <v>0.32631578947368411</v>
      </c>
    </row>
    <row r="8" spans="1:5" s="4" customFormat="1" ht="11.25" customHeight="1" x14ac:dyDescent="0.2">
      <c r="B8" s="98" t="s">
        <v>82</v>
      </c>
      <c r="C8" s="72">
        <v>0</v>
      </c>
      <c r="D8" s="72">
        <v>-1752</v>
      </c>
      <c r="E8" s="97">
        <f t="shared" si="0"/>
        <v>-1</v>
      </c>
    </row>
    <row r="9" spans="1:5" s="4" customFormat="1" ht="11.25" customHeight="1" x14ac:dyDescent="0.2">
      <c r="B9" s="98" t="s">
        <v>52</v>
      </c>
      <c r="C9" s="72">
        <v>782</v>
      </c>
      <c r="D9" s="72">
        <v>34175</v>
      </c>
      <c r="E9" s="97">
        <f t="shared" si="0"/>
        <v>-0.977117776152158</v>
      </c>
    </row>
    <row r="10" spans="1:5" s="4" customFormat="1" ht="11.25" customHeight="1" x14ac:dyDescent="0.2">
      <c r="B10" s="98" t="s">
        <v>53</v>
      </c>
      <c r="C10" s="72">
        <v>-193</v>
      </c>
      <c r="D10" s="72">
        <v>-85</v>
      </c>
      <c r="E10" s="97">
        <f t="shared" si="0"/>
        <v>1.2705882352941176</v>
      </c>
    </row>
    <row r="11" spans="1:5" s="4" customFormat="1" ht="11.25" customHeight="1" x14ac:dyDescent="0.2">
      <c r="B11" s="98" t="s">
        <v>54</v>
      </c>
      <c r="C11" s="136">
        <v>-47</v>
      </c>
      <c r="D11" s="136">
        <v>-1095</v>
      </c>
      <c r="E11" s="97">
        <f t="shared" si="0"/>
        <v>-0.95707762557077625</v>
      </c>
    </row>
    <row r="12" spans="1:5" s="4" customFormat="1" ht="11.25" customHeight="1" thickBot="1" x14ac:dyDescent="0.25">
      <c r="B12" s="99" t="s">
        <v>55</v>
      </c>
      <c r="C12" s="100">
        <v>5532</v>
      </c>
      <c r="D12" s="100">
        <v>2183</v>
      </c>
      <c r="E12" s="101">
        <f t="shared" si="0"/>
        <v>1.5341273476866699</v>
      </c>
    </row>
    <row r="13" spans="1:5" s="4" customFormat="1" ht="11.25" customHeight="1" thickBot="1" x14ac:dyDescent="0.25">
      <c r="B13" s="102" t="s">
        <v>83</v>
      </c>
      <c r="C13" s="55">
        <f>+SUM(C7:C12)</f>
        <v>5696</v>
      </c>
      <c r="D13" s="55">
        <f>+SUM(D7:D12)</f>
        <v>33141</v>
      </c>
      <c r="E13" s="103">
        <f t="shared" si="0"/>
        <v>-0.8281283002926888</v>
      </c>
    </row>
    <row r="14" spans="1:5" s="4" customFormat="1" ht="11.25" customHeight="1" thickBot="1" x14ac:dyDescent="0.25">
      <c r="B14" s="102" t="s">
        <v>246</v>
      </c>
      <c r="C14" s="105">
        <f>+C13</f>
        <v>5696</v>
      </c>
      <c r="D14" s="105">
        <f>+D13</f>
        <v>33141</v>
      </c>
      <c r="E14" s="103">
        <f t="shared" si="0"/>
        <v>-0.8281283002926888</v>
      </c>
    </row>
    <row r="15" spans="1:5" s="4" customFormat="1" ht="11.25" customHeight="1" thickBot="1" x14ac:dyDescent="0.25">
      <c r="B15" s="99" t="s">
        <v>223</v>
      </c>
      <c r="C15" s="100">
        <v>42</v>
      </c>
      <c r="D15" s="100">
        <v>40</v>
      </c>
      <c r="E15" s="101">
        <f t="shared" si="0"/>
        <v>5.0000000000000044E-2</v>
      </c>
    </row>
    <row r="16" spans="1:5" s="4" customFormat="1" ht="11.25" customHeight="1" thickBot="1" x14ac:dyDescent="0.25">
      <c r="B16" s="102" t="s">
        <v>4</v>
      </c>
      <c r="C16" s="55">
        <f>+C14+C15</f>
        <v>5738</v>
      </c>
      <c r="D16" s="55">
        <f>+D14+D15</f>
        <v>33181</v>
      </c>
      <c r="E16" s="103">
        <f t="shared" si="0"/>
        <v>-0.82706970856815643</v>
      </c>
    </row>
    <row r="17" spans="2:5" s="4" customFormat="1" ht="11.25" customHeight="1" thickBot="1" x14ac:dyDescent="0.25">
      <c r="B17" s="102" t="s">
        <v>100</v>
      </c>
      <c r="C17" s="55">
        <f>+C16</f>
        <v>5738</v>
      </c>
      <c r="D17" s="55">
        <v>34934</v>
      </c>
      <c r="E17" s="103">
        <f t="shared" si="0"/>
        <v>-0.8357474094005839</v>
      </c>
    </row>
    <row r="18" spans="2:5" s="4" customFormat="1" ht="11.25" customHeight="1" x14ac:dyDescent="0.25">
      <c r="B18" s="26"/>
      <c r="C18" s="26"/>
      <c r="D18" s="26"/>
      <c r="E18" s="26"/>
    </row>
    <row r="19" spans="2:5" s="4" customFormat="1" ht="11.25" customHeight="1" x14ac:dyDescent="0.25">
      <c r="B19" s="26"/>
      <c r="C19" s="26"/>
      <c r="D19" s="26"/>
      <c r="E19" s="26"/>
    </row>
    <row r="20" spans="2:5" s="4" customFormat="1" ht="11.25" customHeight="1" x14ac:dyDescent="0.25">
      <c r="B20" s="1" t="s">
        <v>176</v>
      </c>
      <c r="C20" s="26"/>
      <c r="D20" s="26"/>
      <c r="E20" s="26"/>
    </row>
    <row r="21" spans="2:5" s="4" customFormat="1" ht="11.5" x14ac:dyDescent="0.25">
      <c r="B21" s="26"/>
      <c r="C21" s="26"/>
      <c r="D21" s="26"/>
      <c r="E21" s="26"/>
    </row>
    <row r="22" spans="2:5" s="4" customFormat="1" ht="11.25" customHeight="1" thickBot="1" x14ac:dyDescent="0.25">
      <c r="B22" s="64" t="s">
        <v>98</v>
      </c>
      <c r="C22" s="57" t="s">
        <v>242</v>
      </c>
      <c r="D22" s="57" t="s">
        <v>243</v>
      </c>
      <c r="E22" s="57" t="s">
        <v>138</v>
      </c>
    </row>
    <row r="23" spans="2:5" s="4" customFormat="1" ht="11.25" customHeight="1" x14ac:dyDescent="0.2">
      <c r="B23" s="96" t="s">
        <v>47</v>
      </c>
      <c r="C23" s="116">
        <v>348501</v>
      </c>
      <c r="D23" s="116">
        <v>292735</v>
      </c>
      <c r="E23" s="117">
        <f t="shared" ref="E23:E35" si="2">+C23/D23-1</f>
        <v>0.19049994021896932</v>
      </c>
    </row>
    <row r="24" spans="2:5" s="4" customFormat="1" ht="11.25" customHeight="1" x14ac:dyDescent="0.2">
      <c r="B24" s="98" t="s">
        <v>48</v>
      </c>
      <c r="C24" s="72">
        <v>-307927</v>
      </c>
      <c r="D24" s="72">
        <v>-247225</v>
      </c>
      <c r="E24" s="97">
        <f t="shared" si="2"/>
        <v>0.24553342097279796</v>
      </c>
    </row>
    <row r="25" spans="2:5" s="4" customFormat="1" ht="11.5" x14ac:dyDescent="0.2">
      <c r="B25" s="98" t="s">
        <v>80</v>
      </c>
      <c r="C25" s="72">
        <v>5620</v>
      </c>
      <c r="D25" s="72">
        <v>20191</v>
      </c>
      <c r="E25" s="97">
        <f t="shared" si="2"/>
        <v>-0.72165816452875042</v>
      </c>
    </row>
    <row r="26" spans="2:5" s="4" customFormat="1" ht="11.25" customHeight="1" thickBot="1" x14ac:dyDescent="0.25">
      <c r="B26" s="99" t="s">
        <v>81</v>
      </c>
      <c r="C26" s="100">
        <v>2988</v>
      </c>
      <c r="D26" s="100">
        <v>2358</v>
      </c>
      <c r="E26" s="118">
        <v>0</v>
      </c>
    </row>
    <row r="27" spans="2:5" s="4" customFormat="1" ht="11.25" customHeight="1" thickBot="1" x14ac:dyDescent="0.25">
      <c r="B27" s="102" t="s">
        <v>51</v>
      </c>
      <c r="C27" s="55">
        <f>+SUM(C23:C26)</f>
        <v>49182</v>
      </c>
      <c r="D27" s="55">
        <f>+SUM(D23:D26)</f>
        <v>68059</v>
      </c>
      <c r="E27" s="103">
        <f t="shared" si="2"/>
        <v>-0.27736228860253609</v>
      </c>
    </row>
    <row r="28" spans="2:5" s="4" customFormat="1" ht="11.25" customHeight="1" x14ac:dyDescent="0.2">
      <c r="B28" s="98" t="s">
        <v>53</v>
      </c>
      <c r="C28" s="72">
        <v>-22234</v>
      </c>
      <c r="D28" s="72">
        <v>-22456</v>
      </c>
      <c r="E28" s="97">
        <f t="shared" si="2"/>
        <v>-9.8859992874955616E-3</v>
      </c>
    </row>
    <row r="29" spans="2:5" s="4" customFormat="1" ht="11.25" customHeight="1" x14ac:dyDescent="0.2">
      <c r="B29" s="98" t="s">
        <v>54</v>
      </c>
      <c r="C29" s="72">
        <v>-36935</v>
      </c>
      <c r="D29" s="72">
        <v>-32722</v>
      </c>
      <c r="E29" s="97">
        <f t="shared" si="2"/>
        <v>0.1287512988203654</v>
      </c>
    </row>
    <row r="30" spans="2:5" s="4" customFormat="1" ht="11.25" customHeight="1" thickBot="1" x14ac:dyDescent="0.25">
      <c r="B30" s="99" t="s">
        <v>55</v>
      </c>
      <c r="C30" s="100">
        <v>-13219</v>
      </c>
      <c r="D30" s="100">
        <v>-349</v>
      </c>
      <c r="E30" s="101">
        <f t="shared" si="2"/>
        <v>36.876790830945559</v>
      </c>
    </row>
    <row r="31" spans="2:5" s="4" customFormat="1" ht="11.25" customHeight="1" thickBot="1" x14ac:dyDescent="0.25">
      <c r="B31" s="102" t="s">
        <v>157</v>
      </c>
      <c r="C31" s="55">
        <f>+SUM(C27:C30)</f>
        <v>-23206</v>
      </c>
      <c r="D31" s="55">
        <f>+SUM(D27:D30)</f>
        <v>12532</v>
      </c>
      <c r="E31" s="103">
        <f t="shared" si="2"/>
        <v>-2.8517395467602937</v>
      </c>
    </row>
    <row r="32" spans="2:5" s="4" customFormat="1" ht="11.25" customHeight="1" thickBot="1" x14ac:dyDescent="0.25">
      <c r="B32" s="99" t="s">
        <v>156</v>
      </c>
      <c r="C32" s="100">
        <v>1992</v>
      </c>
      <c r="D32" s="100">
        <v>1500</v>
      </c>
      <c r="E32" s="118">
        <v>0</v>
      </c>
    </row>
    <row r="33" spans="2:5" s="4" customFormat="1" ht="11.25" customHeight="1" thickBot="1" x14ac:dyDescent="0.25">
      <c r="B33" s="102" t="s">
        <v>158</v>
      </c>
      <c r="C33" s="55">
        <f>+C31+C32</f>
        <v>-21214</v>
      </c>
      <c r="D33" s="55">
        <f>+D31+D32</f>
        <v>14032</v>
      </c>
      <c r="E33" s="103">
        <f t="shared" si="2"/>
        <v>-2.5118301026225769</v>
      </c>
    </row>
    <row r="34" spans="2:5" s="4" customFormat="1" ht="11.25" customHeight="1" thickBot="1" x14ac:dyDescent="0.25">
      <c r="B34" s="102" t="s">
        <v>4</v>
      </c>
      <c r="C34" s="55">
        <v>-14203</v>
      </c>
      <c r="D34" s="55">
        <v>33780</v>
      </c>
      <c r="E34" s="103">
        <f t="shared" si="2"/>
        <v>-1.4204558910597986</v>
      </c>
    </row>
    <row r="35" spans="2:5" s="4" customFormat="1" ht="11.25" customHeight="1" thickBot="1" x14ac:dyDescent="0.25">
      <c r="B35" s="102" t="s">
        <v>100</v>
      </c>
      <c r="C35" s="55">
        <v>-8492</v>
      </c>
      <c r="D35" s="55">
        <v>30202</v>
      </c>
      <c r="E35" s="103">
        <f t="shared" si="2"/>
        <v>-1.2811734322230315</v>
      </c>
    </row>
    <row r="36" spans="2:5" s="4" customFormat="1" ht="11.25" customHeight="1" x14ac:dyDescent="0.25">
      <c r="B36" s="26"/>
      <c r="C36" s="26"/>
      <c r="D36" s="26"/>
      <c r="E36" s="26"/>
    </row>
    <row r="37" spans="2:5" s="4" customFormat="1" ht="11.25" customHeight="1" x14ac:dyDescent="0.25">
      <c r="B37" s="1" t="s">
        <v>102</v>
      </c>
      <c r="C37" s="26"/>
      <c r="D37" s="26"/>
      <c r="E37" s="26"/>
    </row>
    <row r="38" spans="2:5" s="4" customFormat="1" ht="11.25" customHeight="1" x14ac:dyDescent="0.25">
      <c r="B38" s="26"/>
      <c r="C38" s="26"/>
      <c r="D38" s="26"/>
      <c r="E38" s="26"/>
    </row>
    <row r="39" spans="2:5" s="4" customFormat="1" ht="11.25" customHeight="1" x14ac:dyDescent="0.25">
      <c r="B39" s="1" t="s">
        <v>103</v>
      </c>
      <c r="C39" s="26"/>
      <c r="D39" s="26"/>
      <c r="E39" s="26"/>
    </row>
    <row r="40" spans="2:5" s="4" customFormat="1" ht="11.25" customHeight="1" x14ac:dyDescent="0.25">
      <c r="B40" s="26"/>
      <c r="C40" s="26"/>
      <c r="D40" s="26"/>
      <c r="E40" s="26"/>
    </row>
    <row r="41" spans="2:5" s="4" customFormat="1" ht="11.25" customHeight="1" thickBot="1" x14ac:dyDescent="0.25">
      <c r="B41" s="64" t="s">
        <v>98</v>
      </c>
      <c r="C41" s="57" t="s">
        <v>242</v>
      </c>
      <c r="D41" s="57" t="s">
        <v>243</v>
      </c>
      <c r="E41" s="57" t="s">
        <v>138</v>
      </c>
    </row>
    <row r="42" spans="2:5" s="4" customFormat="1" ht="11.25" customHeight="1" x14ac:dyDescent="0.2">
      <c r="B42" s="119" t="s">
        <v>47</v>
      </c>
      <c r="C42" s="116">
        <v>215223</v>
      </c>
      <c r="D42" s="116">
        <v>174609</v>
      </c>
      <c r="E42" s="117">
        <f t="shared" ref="E42:E52" si="3">+C42/D42-1</f>
        <v>0.23259969417383974</v>
      </c>
    </row>
    <row r="43" spans="2:5" s="4" customFormat="1" ht="11.25" customHeight="1" x14ac:dyDescent="0.2">
      <c r="B43" s="121" t="s">
        <v>48</v>
      </c>
      <c r="C43" s="72">
        <v>-195734</v>
      </c>
      <c r="D43" s="72">
        <v>-151201</v>
      </c>
      <c r="E43" s="97">
        <f t="shared" si="3"/>
        <v>0.29452847534077153</v>
      </c>
    </row>
    <row r="44" spans="2:5" s="4" customFormat="1" ht="23" x14ac:dyDescent="0.2">
      <c r="B44" s="121" t="s">
        <v>80</v>
      </c>
      <c r="C44" s="72">
        <v>4907</v>
      </c>
      <c r="D44" s="72">
        <v>6128</v>
      </c>
      <c r="E44" s="97">
        <f t="shared" si="3"/>
        <v>-0.19924934725848564</v>
      </c>
    </row>
    <row r="45" spans="2:5" s="4" customFormat="1" ht="11.25" customHeight="1" thickBot="1" x14ac:dyDescent="0.25">
      <c r="B45" s="123" t="s">
        <v>81</v>
      </c>
      <c r="C45" s="100">
        <v>2932</v>
      </c>
      <c r="D45" s="100">
        <v>2402</v>
      </c>
      <c r="E45" s="101">
        <f t="shared" si="3"/>
        <v>0.22064945878434639</v>
      </c>
    </row>
    <row r="46" spans="2:5" s="4" customFormat="1" ht="11.25" customHeight="1" thickBot="1" x14ac:dyDescent="0.25">
      <c r="B46" s="124" t="s">
        <v>189</v>
      </c>
      <c r="C46" s="55">
        <f>+SUM(C42:C45)</f>
        <v>27328</v>
      </c>
      <c r="D46" s="55">
        <f t="shared" ref="D46" si="4">+SUM(D42:D45)</f>
        <v>31938</v>
      </c>
      <c r="E46" s="103">
        <f t="shared" si="3"/>
        <v>-0.14434216294069757</v>
      </c>
    </row>
    <row r="47" spans="2:5" s="4" customFormat="1" ht="11.25" customHeight="1" x14ac:dyDescent="0.2">
      <c r="B47" s="121" t="s">
        <v>104</v>
      </c>
      <c r="C47" s="72">
        <v>-15889</v>
      </c>
      <c r="D47" s="72">
        <v>-15589</v>
      </c>
      <c r="E47" s="97">
        <f t="shared" si="3"/>
        <v>1.9244338956956764E-2</v>
      </c>
    </row>
    <row r="48" spans="2:5" s="4" customFormat="1" ht="11.25" customHeight="1" x14ac:dyDescent="0.2">
      <c r="B48" s="121" t="s">
        <v>54</v>
      </c>
      <c r="C48" s="72">
        <v>-30959</v>
      </c>
      <c r="D48" s="72">
        <v>-27954</v>
      </c>
      <c r="E48" s="97">
        <f t="shared" si="3"/>
        <v>0.10749803248193457</v>
      </c>
    </row>
    <row r="49" spans="2:5" s="4" customFormat="1" ht="11.25" customHeight="1" thickBot="1" x14ac:dyDescent="0.25">
      <c r="B49" s="123" t="s">
        <v>55</v>
      </c>
      <c r="C49" s="100">
        <v>-10263</v>
      </c>
      <c r="D49" s="100">
        <v>4352</v>
      </c>
      <c r="E49" s="101">
        <f t="shared" si="3"/>
        <v>-3.3582261029411766</v>
      </c>
    </row>
    <row r="50" spans="2:5" s="4" customFormat="1" ht="11.25" customHeight="1" thickBot="1" x14ac:dyDescent="0.25">
      <c r="B50" s="124" t="s">
        <v>99</v>
      </c>
      <c r="C50" s="55">
        <f>+SUM(C46:C49)</f>
        <v>-29783</v>
      </c>
      <c r="D50" s="55">
        <f>+SUM(D46:D49)</f>
        <v>-7253</v>
      </c>
      <c r="E50" s="103">
        <f t="shared" si="3"/>
        <v>3.1063008410312971</v>
      </c>
    </row>
    <row r="51" spans="2:5" s="4" customFormat="1" ht="11.25" customHeight="1" thickBot="1" x14ac:dyDescent="0.25">
      <c r="B51" s="123" t="s">
        <v>156</v>
      </c>
      <c r="C51" s="100">
        <v>1972</v>
      </c>
      <c r="D51" s="100">
        <v>1497</v>
      </c>
      <c r="E51" s="101">
        <f t="shared" si="3"/>
        <v>0.31730126920507673</v>
      </c>
    </row>
    <row r="52" spans="2:5" s="4" customFormat="1" ht="11.25" customHeight="1" thickBot="1" x14ac:dyDescent="0.25">
      <c r="B52" s="124" t="s">
        <v>168</v>
      </c>
      <c r="C52" s="55">
        <f>+C50+C51</f>
        <v>-27811</v>
      </c>
      <c r="D52" s="55">
        <f>+D50+D51</f>
        <v>-5756</v>
      </c>
      <c r="E52" s="103">
        <f t="shared" si="3"/>
        <v>3.8316539263377347</v>
      </c>
    </row>
    <row r="53" spans="2:5" s="4" customFormat="1" ht="11.25" customHeight="1" x14ac:dyDescent="0.25">
      <c r="B53" s="26"/>
      <c r="C53" s="26"/>
      <c r="D53" s="26"/>
      <c r="E53" s="26"/>
    </row>
    <row r="54" spans="2:5" s="4" customFormat="1" ht="11.25" customHeight="1" x14ac:dyDescent="0.25">
      <c r="B54" s="2" t="s">
        <v>105</v>
      </c>
      <c r="C54" s="26"/>
      <c r="D54" s="26"/>
      <c r="E54" s="26"/>
    </row>
    <row r="55" spans="2:5" s="4" customFormat="1" ht="11.25" customHeight="1" x14ac:dyDescent="0.25">
      <c r="B55" s="26"/>
      <c r="C55" s="26"/>
      <c r="D55" s="26"/>
      <c r="E55" s="26"/>
    </row>
    <row r="56" spans="2:5" s="4" customFormat="1" ht="11.25" customHeight="1" thickBot="1" x14ac:dyDescent="0.25">
      <c r="B56" s="64" t="s">
        <v>98</v>
      </c>
      <c r="C56" s="57" t="s">
        <v>242</v>
      </c>
      <c r="D56" s="57" t="s">
        <v>243</v>
      </c>
      <c r="E56" s="57" t="s">
        <v>138</v>
      </c>
    </row>
    <row r="57" spans="2:5" s="4" customFormat="1" ht="11.25" customHeight="1" x14ac:dyDescent="0.2">
      <c r="B57" s="127" t="s">
        <v>106</v>
      </c>
      <c r="C57" s="128">
        <v>49703</v>
      </c>
      <c r="D57" s="128">
        <v>67787</v>
      </c>
      <c r="E57" s="120">
        <f t="shared" ref="E57:E65" si="5">+C57/D57-1</f>
        <v>-0.26677681561361322</v>
      </c>
    </row>
    <row r="58" spans="2:5" s="4" customFormat="1" ht="11.25" customHeight="1" x14ac:dyDescent="0.2">
      <c r="B58" s="121" t="s">
        <v>48</v>
      </c>
      <c r="C58" s="110">
        <v>-39027</v>
      </c>
      <c r="D58" s="110">
        <v>-54716</v>
      </c>
      <c r="E58" s="122">
        <f t="shared" si="5"/>
        <v>-0.28673514145770884</v>
      </c>
    </row>
    <row r="59" spans="2:5" s="4" customFormat="1" ht="23.5" thickBot="1" x14ac:dyDescent="0.25">
      <c r="B59" s="123" t="s">
        <v>80</v>
      </c>
      <c r="C59" s="129">
        <v>-6135</v>
      </c>
      <c r="D59" s="129">
        <v>6614</v>
      </c>
      <c r="E59" s="126">
        <f t="shared" si="5"/>
        <v>-1.927577865134563</v>
      </c>
    </row>
    <row r="60" spans="2:5" s="4" customFormat="1" ht="11.25" customHeight="1" thickBot="1" x14ac:dyDescent="0.25">
      <c r="B60" s="124" t="s">
        <v>190</v>
      </c>
      <c r="C60" s="130">
        <f t="shared" ref="C60:D60" si="6">+SUM(C57:C59)</f>
        <v>4541</v>
      </c>
      <c r="D60" s="130">
        <f t="shared" si="6"/>
        <v>19685</v>
      </c>
      <c r="E60" s="125">
        <f t="shared" si="5"/>
        <v>-0.76931673863347727</v>
      </c>
    </row>
    <row r="61" spans="2:5" s="4" customFormat="1" ht="11.25" customHeight="1" x14ac:dyDescent="0.2">
      <c r="B61" s="121" t="s">
        <v>104</v>
      </c>
      <c r="C61" s="110">
        <v>-3847</v>
      </c>
      <c r="D61" s="110">
        <v>-3608</v>
      </c>
      <c r="E61" s="122">
        <f t="shared" si="5"/>
        <v>6.6241685144124096E-2</v>
      </c>
    </row>
    <row r="62" spans="2:5" s="4" customFormat="1" ht="11.25" customHeight="1" x14ac:dyDescent="0.2">
      <c r="B62" s="121" t="s">
        <v>54</v>
      </c>
      <c r="C62" s="110">
        <v>-2691</v>
      </c>
      <c r="D62" s="110">
        <v>-1693</v>
      </c>
      <c r="E62" s="122">
        <f t="shared" si="5"/>
        <v>0.58948611931482575</v>
      </c>
    </row>
    <row r="63" spans="2:5" s="4" customFormat="1" ht="11.25" customHeight="1" thickBot="1" x14ac:dyDescent="0.25">
      <c r="B63" s="123" t="s">
        <v>55</v>
      </c>
      <c r="C63" s="129">
        <v>-1732</v>
      </c>
      <c r="D63" s="129">
        <v>-2901</v>
      </c>
      <c r="E63" s="126">
        <f t="shared" si="5"/>
        <v>-0.40296449500172349</v>
      </c>
    </row>
    <row r="64" spans="2:5" s="4" customFormat="1" ht="11.25" customHeight="1" thickBot="1" x14ac:dyDescent="0.25">
      <c r="B64" s="131" t="s">
        <v>99</v>
      </c>
      <c r="C64" s="130">
        <f>+SUM(C60:C63)</f>
        <v>-3729</v>
      </c>
      <c r="D64" s="130">
        <f>+SUM(D60:D63)</f>
        <v>11483</v>
      </c>
      <c r="E64" s="125">
        <f t="shared" si="5"/>
        <v>-1.3247409213620134</v>
      </c>
    </row>
    <row r="65" spans="2:5" s="4" customFormat="1" ht="11.25" customHeight="1" thickBot="1" x14ac:dyDescent="0.25">
      <c r="B65" s="124" t="s">
        <v>168</v>
      </c>
      <c r="C65" s="130">
        <f>+C64</f>
        <v>-3729</v>
      </c>
      <c r="D65" s="130">
        <f>+D64</f>
        <v>11483</v>
      </c>
      <c r="E65" s="125">
        <f t="shared" si="5"/>
        <v>-1.3247409213620134</v>
      </c>
    </row>
    <row r="66" spans="2:5" s="4" customFormat="1" ht="11.25" customHeight="1" x14ac:dyDescent="0.25">
      <c r="C66" s="26"/>
      <c r="D66" s="26"/>
      <c r="E66" s="26"/>
    </row>
    <row r="67" spans="2:5" s="4" customFormat="1" ht="11.25" customHeight="1" x14ac:dyDescent="0.25">
      <c r="B67" s="1" t="s">
        <v>107</v>
      </c>
      <c r="C67" s="26"/>
      <c r="D67" s="26"/>
      <c r="E67" s="26"/>
    </row>
    <row r="68" spans="2:5" s="4" customFormat="1" ht="11.25" customHeight="1" x14ac:dyDescent="0.25">
      <c r="B68" s="26"/>
      <c r="C68" s="26"/>
      <c r="D68" s="26"/>
      <c r="E68" s="26"/>
    </row>
    <row r="69" spans="2:5" s="4" customFormat="1" ht="11.25" customHeight="1" thickBot="1" x14ac:dyDescent="0.25">
      <c r="B69" s="64" t="s">
        <v>179</v>
      </c>
      <c r="C69" s="57" t="s">
        <v>242</v>
      </c>
      <c r="D69" s="57" t="s">
        <v>243</v>
      </c>
      <c r="E69" s="57" t="s">
        <v>138</v>
      </c>
    </row>
    <row r="70" spans="2:5" s="4" customFormat="1" ht="11.25" customHeight="1" x14ac:dyDescent="0.2">
      <c r="B70" s="96" t="s">
        <v>47</v>
      </c>
      <c r="C70" s="116">
        <v>78804</v>
      </c>
      <c r="D70" s="116">
        <v>42812</v>
      </c>
      <c r="E70" s="120">
        <f t="shared" ref="E70:E80" si="7">+C70/D70-1</f>
        <v>0.84069886947584793</v>
      </c>
    </row>
    <row r="71" spans="2:5" s="4" customFormat="1" ht="11.25" customHeight="1" x14ac:dyDescent="0.2">
      <c r="B71" s="98" t="s">
        <v>48</v>
      </c>
      <c r="C71" s="72">
        <v>-68940</v>
      </c>
      <c r="D71" s="72">
        <v>-35151</v>
      </c>
      <c r="E71" s="122">
        <f t="shared" si="7"/>
        <v>0.96125288043014434</v>
      </c>
    </row>
    <row r="72" spans="2:5" s="4" customFormat="1" ht="11.5" x14ac:dyDescent="0.2">
      <c r="B72" s="98" t="s">
        <v>108</v>
      </c>
      <c r="C72" s="72">
        <v>6848</v>
      </c>
      <c r="D72" s="72">
        <v>7449</v>
      </c>
      <c r="E72" s="122">
        <f t="shared" si="7"/>
        <v>-8.0681970734326702E-2</v>
      </c>
    </row>
    <row r="73" spans="2:5" s="4" customFormat="1" ht="11.25" customHeight="1" thickBot="1" x14ac:dyDescent="0.25">
      <c r="B73" s="99" t="s">
        <v>81</v>
      </c>
      <c r="C73" s="100">
        <v>56</v>
      </c>
      <c r="D73" s="100">
        <v>-44</v>
      </c>
      <c r="E73" s="126" t="s">
        <v>1</v>
      </c>
    </row>
    <row r="74" spans="2:5" s="4" customFormat="1" ht="11.25" customHeight="1" thickBot="1" x14ac:dyDescent="0.25">
      <c r="B74" s="102" t="s">
        <v>191</v>
      </c>
      <c r="C74" s="55">
        <f t="shared" ref="C74:D74" si="8">+SUM(C70:C73)</f>
        <v>16768</v>
      </c>
      <c r="D74" s="55">
        <f t="shared" si="8"/>
        <v>15066</v>
      </c>
      <c r="E74" s="125">
        <f t="shared" ref="E74" si="9">+C74/D74-1</f>
        <v>0.11296960042479753</v>
      </c>
    </row>
    <row r="75" spans="2:5" s="4" customFormat="1" ht="11.25" customHeight="1" x14ac:dyDescent="0.2">
      <c r="B75" s="98" t="s">
        <v>53</v>
      </c>
      <c r="C75" s="72">
        <v>-2042</v>
      </c>
      <c r="D75" s="72">
        <v>-2485</v>
      </c>
      <c r="E75" s="122">
        <f t="shared" si="7"/>
        <v>-0.17826961770623739</v>
      </c>
    </row>
    <row r="76" spans="2:5" s="4" customFormat="1" ht="11.25" customHeight="1" x14ac:dyDescent="0.2">
      <c r="B76" s="98" t="s">
        <v>54</v>
      </c>
      <c r="C76" s="72">
        <v>-2950</v>
      </c>
      <c r="D76" s="72">
        <v>-2757</v>
      </c>
      <c r="E76" s="122">
        <f t="shared" si="7"/>
        <v>7.0003627130939439E-2</v>
      </c>
    </row>
    <row r="77" spans="2:5" s="4" customFormat="1" ht="11.25" customHeight="1" thickBot="1" x14ac:dyDescent="0.25">
      <c r="B77" s="99" t="s">
        <v>55</v>
      </c>
      <c r="C77" s="100">
        <v>-1125</v>
      </c>
      <c r="D77" s="100">
        <v>-1506</v>
      </c>
      <c r="E77" s="126">
        <f t="shared" si="7"/>
        <v>-0.25298804780876494</v>
      </c>
    </row>
    <row r="78" spans="2:5" s="4" customFormat="1" ht="11.25" customHeight="1" thickBot="1" x14ac:dyDescent="0.25">
      <c r="B78" s="102" t="s">
        <v>95</v>
      </c>
      <c r="C78" s="55">
        <f>+SUM(C74:C77)</f>
        <v>10651</v>
      </c>
      <c r="D78" s="55">
        <f>+SUM(D74:D77)</f>
        <v>8318</v>
      </c>
      <c r="E78" s="125">
        <f t="shared" si="7"/>
        <v>0.28047607597980284</v>
      </c>
    </row>
    <row r="79" spans="2:5" s="4" customFormat="1" ht="11.25" customHeight="1" thickBot="1" x14ac:dyDescent="0.25">
      <c r="B79" s="99" t="s">
        <v>156</v>
      </c>
      <c r="C79" s="100">
        <v>20</v>
      </c>
      <c r="D79" s="100">
        <v>3</v>
      </c>
      <c r="E79" s="125">
        <f t="shared" si="7"/>
        <v>5.666666666666667</v>
      </c>
    </row>
    <row r="80" spans="2:5" s="4" customFormat="1" ht="11.25" customHeight="1" thickBot="1" x14ac:dyDescent="0.25">
      <c r="B80" s="102" t="s">
        <v>168</v>
      </c>
      <c r="C80" s="55">
        <f t="shared" ref="C80:D80" si="10">+C78+C79</f>
        <v>10671</v>
      </c>
      <c r="D80" s="55">
        <f t="shared" si="10"/>
        <v>8321</v>
      </c>
      <c r="E80" s="125">
        <f t="shared" si="7"/>
        <v>0.28241797860834028</v>
      </c>
    </row>
    <row r="81" spans="2:5" s="4" customFormat="1" ht="11.25" customHeight="1" x14ac:dyDescent="0.25">
      <c r="B81" s="26"/>
      <c r="C81" s="26"/>
      <c r="D81" s="26"/>
      <c r="E81" s="26"/>
    </row>
    <row r="82" spans="2:5" s="4" customFormat="1" ht="13" x14ac:dyDescent="0.25">
      <c r="B82" s="1" t="s">
        <v>110</v>
      </c>
      <c r="C82" s="26"/>
      <c r="D82" s="26"/>
      <c r="E82" s="26"/>
    </row>
    <row r="83" spans="2:5" s="4" customFormat="1" ht="11.25" customHeight="1" x14ac:dyDescent="0.25">
      <c r="B83" s="26"/>
      <c r="C83" s="26"/>
      <c r="D83" s="26"/>
      <c r="E83" s="26"/>
    </row>
    <row r="84" spans="2:5" s="4" customFormat="1" ht="11.25" customHeight="1" thickBot="1" x14ac:dyDescent="0.25">
      <c r="B84" s="64" t="s">
        <v>179</v>
      </c>
      <c r="C84" s="57" t="s">
        <v>242</v>
      </c>
      <c r="D84" s="57" t="s">
        <v>243</v>
      </c>
      <c r="E84" s="57" t="s">
        <v>138</v>
      </c>
    </row>
    <row r="85" spans="2:5" s="4" customFormat="1" ht="11.25" customHeight="1" x14ac:dyDescent="0.2">
      <c r="B85" s="96" t="s">
        <v>47</v>
      </c>
      <c r="C85" s="116">
        <v>4771</v>
      </c>
      <c r="D85" s="116">
        <v>7527</v>
      </c>
      <c r="E85" s="120">
        <f t="shared" ref="E85:E90" si="11">+C85/D85-1</f>
        <v>-0.36614853195164077</v>
      </c>
    </row>
    <row r="86" spans="2:5" s="4" customFormat="1" ht="11.25" customHeight="1" thickBot="1" x14ac:dyDescent="0.25">
      <c r="B86" s="107" t="s">
        <v>48</v>
      </c>
      <c r="C86" s="100">
        <v>-4226</v>
      </c>
      <c r="D86" s="100">
        <v>-6157</v>
      </c>
      <c r="E86" s="126">
        <f t="shared" si="11"/>
        <v>-0.31362676628228037</v>
      </c>
    </row>
    <row r="87" spans="2:5" s="4" customFormat="1" ht="11.25" customHeight="1" thickBot="1" x14ac:dyDescent="0.25">
      <c r="B87" s="102" t="s">
        <v>51</v>
      </c>
      <c r="C87" s="55">
        <f>+SUM(C85:C86)</f>
        <v>545</v>
      </c>
      <c r="D87" s="55">
        <f>+SUM(D85:D86)</f>
        <v>1370</v>
      </c>
      <c r="E87" s="125" t="s">
        <v>1</v>
      </c>
    </row>
    <row r="88" spans="2:5" s="4" customFormat="1" ht="11.25" customHeight="1" x14ac:dyDescent="0.2">
      <c r="B88" s="132" t="s">
        <v>111</v>
      </c>
      <c r="C88" s="72">
        <v>-456</v>
      </c>
      <c r="D88" s="72">
        <v>-774</v>
      </c>
      <c r="E88" s="122">
        <f t="shared" si="11"/>
        <v>-0.41085271317829453</v>
      </c>
    </row>
    <row r="89" spans="2:5" s="4" customFormat="1" ht="11.25" customHeight="1" x14ac:dyDescent="0.2">
      <c r="B89" s="98" t="s">
        <v>54</v>
      </c>
      <c r="C89" s="72">
        <v>-335</v>
      </c>
      <c r="D89" s="72">
        <v>-318</v>
      </c>
      <c r="E89" s="122">
        <f t="shared" si="11"/>
        <v>5.3459119496855445E-2</v>
      </c>
    </row>
    <row r="90" spans="2:5" s="4" customFormat="1" ht="11.25" customHeight="1" thickBot="1" x14ac:dyDescent="0.25">
      <c r="B90" s="99" t="s">
        <v>55</v>
      </c>
      <c r="C90" s="100">
        <v>-99</v>
      </c>
      <c r="D90" s="100">
        <v>-294</v>
      </c>
      <c r="E90" s="101">
        <f t="shared" si="11"/>
        <v>-0.66326530612244894</v>
      </c>
    </row>
    <row r="91" spans="2:5" s="4" customFormat="1" ht="11.25" customHeight="1" thickBot="1" x14ac:dyDescent="0.25">
      <c r="B91" s="102" t="s">
        <v>95</v>
      </c>
      <c r="C91" s="55">
        <f>+SUM(C87:C90)</f>
        <v>-345</v>
      </c>
      <c r="D91" s="55">
        <f>+SUM(D87:D90)</f>
        <v>-16</v>
      </c>
      <c r="E91" s="103" t="s">
        <v>1</v>
      </c>
    </row>
    <row r="92" spans="2:5" s="4" customFormat="1" ht="11.25" customHeight="1" thickBot="1" x14ac:dyDescent="0.25">
      <c r="B92" s="102" t="s">
        <v>168</v>
      </c>
      <c r="C92" s="55">
        <f>+C91</f>
        <v>-345</v>
      </c>
      <c r="D92" s="55">
        <f>+D91</f>
        <v>-16</v>
      </c>
      <c r="E92" s="103" t="s">
        <v>1</v>
      </c>
    </row>
    <row r="93" spans="2:5" s="4" customFormat="1" ht="11.25" customHeight="1" x14ac:dyDescent="0.25">
      <c r="B93" s="26"/>
      <c r="C93" s="26"/>
      <c r="D93" s="26"/>
      <c r="E93" s="26"/>
    </row>
    <row r="94" spans="2:5" s="4" customFormat="1" ht="11.25" customHeight="1" x14ac:dyDescent="0.25">
      <c r="B94" s="1" t="s">
        <v>112</v>
      </c>
      <c r="C94" s="26"/>
      <c r="D94" s="26"/>
      <c r="E94" s="26"/>
    </row>
    <row r="95" spans="2:5" s="4" customFormat="1" ht="11.25" customHeight="1" x14ac:dyDescent="0.25">
      <c r="B95" s="26"/>
      <c r="C95" s="26"/>
      <c r="D95" s="26"/>
      <c r="E95" s="26"/>
    </row>
    <row r="96" spans="2:5" s="4" customFormat="1" ht="11.25" customHeight="1" thickBot="1" x14ac:dyDescent="0.25">
      <c r="B96" s="64" t="s">
        <v>179</v>
      </c>
      <c r="C96" s="57" t="s">
        <v>242</v>
      </c>
      <c r="D96" s="57" t="s">
        <v>243</v>
      </c>
      <c r="E96" s="57" t="s">
        <v>138</v>
      </c>
    </row>
    <row r="97" spans="2:5" s="4" customFormat="1" ht="11.25" customHeight="1" x14ac:dyDescent="0.2">
      <c r="B97" s="133" t="s">
        <v>47</v>
      </c>
      <c r="C97" s="134">
        <v>157319</v>
      </c>
      <c r="D97" s="134">
        <v>103155</v>
      </c>
      <c r="E97" s="135">
        <f t="shared" ref="E97:E104" si="12">+C97/D97-1</f>
        <v>0.52507391789055302</v>
      </c>
    </row>
    <row r="98" spans="2:5" s="4" customFormat="1" ht="12" thickBot="1" x14ac:dyDescent="0.25">
      <c r="B98" s="98" t="s">
        <v>48</v>
      </c>
      <c r="C98" s="72">
        <v>-112064</v>
      </c>
      <c r="D98" s="72">
        <v>-99164</v>
      </c>
      <c r="E98" s="126">
        <f t="shared" si="12"/>
        <v>0.13008753176556009</v>
      </c>
    </row>
    <row r="99" spans="2:5" s="4" customFormat="1" ht="11.25" customHeight="1" thickBot="1" x14ac:dyDescent="0.25">
      <c r="B99" s="104" t="s">
        <v>190</v>
      </c>
      <c r="C99" s="105">
        <f>+SUM(C97:C98)</f>
        <v>45255</v>
      </c>
      <c r="D99" s="105">
        <f>+SUM(D97:D98)</f>
        <v>3991</v>
      </c>
      <c r="E99" s="125">
        <f t="shared" si="12"/>
        <v>10.339263342520672</v>
      </c>
    </row>
    <row r="100" spans="2:5" s="4" customFormat="1" ht="11.25" customHeight="1" x14ac:dyDescent="0.2">
      <c r="B100" s="98" t="s">
        <v>53</v>
      </c>
      <c r="C100" s="72">
        <v>-12025</v>
      </c>
      <c r="D100" s="72">
        <v>-12730</v>
      </c>
      <c r="E100" s="97">
        <f t="shared" si="12"/>
        <v>-5.5380989787902624E-2</v>
      </c>
    </row>
    <row r="101" spans="2:5" s="4" customFormat="1" ht="11.25" customHeight="1" x14ac:dyDescent="0.2">
      <c r="B101" s="98" t="s">
        <v>54</v>
      </c>
      <c r="C101" s="72">
        <v>-22583</v>
      </c>
      <c r="D101" s="72">
        <v>-20835</v>
      </c>
      <c r="E101" s="97">
        <f t="shared" si="12"/>
        <v>8.3897288216942645E-2</v>
      </c>
    </row>
    <row r="102" spans="2:5" s="4" customFormat="1" ht="11.25" customHeight="1" thickBot="1" x14ac:dyDescent="0.25">
      <c r="B102" s="99" t="s">
        <v>55</v>
      </c>
      <c r="C102" s="100">
        <v>2799</v>
      </c>
      <c r="D102" s="100">
        <v>2680</v>
      </c>
      <c r="E102" s="101">
        <f t="shared" si="12"/>
        <v>4.4402985074626811E-2</v>
      </c>
    </row>
    <row r="103" spans="2:5" s="4" customFormat="1" ht="11.25" customHeight="1" thickBot="1" x14ac:dyDescent="0.25">
      <c r="B103" s="102" t="s">
        <v>83</v>
      </c>
      <c r="C103" s="55">
        <f>+SUM(C99:C102)</f>
        <v>13446</v>
      </c>
      <c r="D103" s="55">
        <f>+SUM(D99:D102)</f>
        <v>-26894</v>
      </c>
      <c r="E103" s="103" t="s">
        <v>1</v>
      </c>
    </row>
    <row r="104" spans="2:5" s="4" customFormat="1" ht="11.25" customHeight="1" thickBot="1" x14ac:dyDescent="0.25">
      <c r="B104" s="99" t="s">
        <v>101</v>
      </c>
      <c r="C104" s="100">
        <v>-1192</v>
      </c>
      <c r="D104" s="100">
        <v>-1555</v>
      </c>
      <c r="E104" s="101">
        <f t="shared" si="12"/>
        <v>-0.23344051446945335</v>
      </c>
    </row>
    <row r="105" spans="2:5" s="4" customFormat="1" ht="11.25" customHeight="1" thickBot="1" x14ac:dyDescent="0.25">
      <c r="B105" s="102" t="s">
        <v>181</v>
      </c>
      <c r="C105" s="55">
        <f>+C103+C104</f>
        <v>12254</v>
      </c>
      <c r="D105" s="55">
        <f>+D103+D104</f>
        <v>-28449</v>
      </c>
      <c r="E105" s="103" t="s">
        <v>1</v>
      </c>
    </row>
    <row r="106" spans="2:5" s="4" customFormat="1" ht="11.25" customHeight="1" thickBot="1" x14ac:dyDescent="0.25">
      <c r="B106" s="102" t="s">
        <v>4</v>
      </c>
      <c r="C106" s="55">
        <v>16430</v>
      </c>
      <c r="D106" s="55">
        <v>-23886</v>
      </c>
      <c r="E106" s="103" t="s">
        <v>1</v>
      </c>
    </row>
    <row r="107" spans="2:5" s="4" customFormat="1" ht="11.25" customHeight="1" thickBot="1" x14ac:dyDescent="0.25">
      <c r="B107" s="102" t="s">
        <v>100</v>
      </c>
      <c r="C107" s="55">
        <v>16400</v>
      </c>
      <c r="D107" s="55">
        <v>-23926</v>
      </c>
      <c r="E107" s="103" t="s">
        <v>1</v>
      </c>
    </row>
    <row r="108" spans="2:5" s="4" customFormat="1" ht="11.25" customHeight="1" x14ac:dyDescent="0.25">
      <c r="B108" s="26"/>
      <c r="C108" s="26"/>
      <c r="D108" s="26"/>
      <c r="E108" s="26"/>
    </row>
    <row r="109" spans="2:5" s="4" customFormat="1" ht="11.25" customHeight="1" x14ac:dyDescent="0.25">
      <c r="B109" s="1" t="s">
        <v>114</v>
      </c>
      <c r="C109" s="26"/>
      <c r="D109" s="26"/>
      <c r="E109" s="26"/>
    </row>
    <row r="110" spans="2:5" s="4" customFormat="1" ht="11.5" x14ac:dyDescent="0.25">
      <c r="B110" s="26"/>
      <c r="C110" s="26"/>
      <c r="D110" s="26"/>
      <c r="E110" s="26"/>
    </row>
    <row r="111" spans="2:5" s="4" customFormat="1" ht="11.25" customHeight="1" thickBot="1" x14ac:dyDescent="0.25">
      <c r="B111" s="64" t="s">
        <v>179</v>
      </c>
      <c r="C111" s="57" t="s">
        <v>242</v>
      </c>
      <c r="D111" s="57" t="s">
        <v>243</v>
      </c>
      <c r="E111" s="57" t="s">
        <v>138</v>
      </c>
    </row>
    <row r="112" spans="2:5" s="4" customFormat="1" ht="11.25" customHeight="1" thickBot="1" x14ac:dyDescent="0.25">
      <c r="B112" s="99" t="s">
        <v>53</v>
      </c>
      <c r="C112" s="100">
        <v>-3547</v>
      </c>
      <c r="D112" s="100">
        <v>-6292</v>
      </c>
      <c r="E112" s="126">
        <f t="shared" ref="E112:E116" si="13">+C112/D112-1</f>
        <v>-0.43626827717736805</v>
      </c>
    </row>
    <row r="113" spans="1:5" s="4" customFormat="1" ht="11.25" customHeight="1" thickBot="1" x14ac:dyDescent="0.25">
      <c r="B113" s="102" t="s">
        <v>115</v>
      </c>
      <c r="C113" s="55">
        <f>+C112</f>
        <v>-3547</v>
      </c>
      <c r="D113" s="55">
        <f>+D112</f>
        <v>-6292</v>
      </c>
      <c r="E113" s="125">
        <f t="shared" si="13"/>
        <v>-0.43626827717736805</v>
      </c>
    </row>
    <row r="114" spans="1:5" s="4" customFormat="1" ht="11.25" customHeight="1" thickBot="1" x14ac:dyDescent="0.25">
      <c r="B114" s="102" t="s">
        <v>109</v>
      </c>
      <c r="C114" s="55">
        <f>+C113</f>
        <v>-3547</v>
      </c>
      <c r="D114" s="55">
        <f>+D113</f>
        <v>-6292</v>
      </c>
      <c r="E114" s="125">
        <f t="shared" si="13"/>
        <v>-0.43626827717736805</v>
      </c>
    </row>
    <row r="115" spans="1:5" s="4" customFormat="1" ht="11.25" customHeight="1" thickBot="1" x14ac:dyDescent="0.25">
      <c r="B115" s="102" t="s">
        <v>4</v>
      </c>
      <c r="C115" s="55">
        <v>-3526</v>
      </c>
      <c r="D115" s="55">
        <v>-6292</v>
      </c>
      <c r="E115" s="125">
        <f t="shared" si="13"/>
        <v>-0.43960584869675778</v>
      </c>
    </row>
    <row r="116" spans="1:5" s="4" customFormat="1" ht="11.25" customHeight="1" thickBot="1" x14ac:dyDescent="0.25">
      <c r="B116" s="102" t="s">
        <v>100</v>
      </c>
      <c r="C116" s="55">
        <f>+C115</f>
        <v>-3526</v>
      </c>
      <c r="D116" s="55">
        <f>+D115</f>
        <v>-6292</v>
      </c>
      <c r="E116" s="125">
        <f t="shared" si="13"/>
        <v>-0.43960584869675778</v>
      </c>
    </row>
    <row r="117" spans="1:5" s="4" customFormat="1" ht="11.25" customHeight="1" x14ac:dyDescent="0.25">
      <c r="B117" s="26"/>
      <c r="C117" s="26"/>
      <c r="D117" s="26"/>
      <c r="E117" s="26"/>
    </row>
    <row r="118" spans="1:5" s="4" customFormat="1" ht="11.25" customHeight="1" x14ac:dyDescent="0.25">
      <c r="B118" s="26"/>
      <c r="C118" s="26"/>
      <c r="D118" s="26"/>
      <c r="E118" s="26"/>
    </row>
    <row r="119" spans="1:5" s="4" customFormat="1" ht="11.25" customHeight="1" x14ac:dyDescent="0.25">
      <c r="B119" s="26"/>
      <c r="C119" s="26"/>
      <c r="D119" s="26"/>
      <c r="E119" s="26"/>
    </row>
    <row r="120" spans="1:5" s="4" customFormat="1" ht="11.25" customHeight="1" x14ac:dyDescent="0.25">
      <c r="B120" s="26"/>
      <c r="C120" s="26"/>
      <c r="D120" s="26"/>
      <c r="E120" s="26"/>
    </row>
    <row r="121" spans="1:5" s="4" customFormat="1" ht="11.25" customHeight="1" x14ac:dyDescent="0.25">
      <c r="B121" s="26"/>
      <c r="C121" s="26"/>
      <c r="D121" s="26"/>
      <c r="E121" s="26"/>
    </row>
    <row r="122" spans="1:5" s="4" customFormat="1" ht="11.25" customHeight="1" x14ac:dyDescent="0.25">
      <c r="B122" s="26"/>
      <c r="C122" s="26"/>
      <c r="D122" s="26"/>
      <c r="E122" s="26"/>
    </row>
    <row r="123" spans="1:5" s="4" customFormat="1" ht="11.25" customHeight="1" x14ac:dyDescent="0.25">
      <c r="B123" s="26"/>
      <c r="C123" s="26"/>
      <c r="D123" s="26"/>
      <c r="E123" s="26"/>
    </row>
    <row r="124" spans="1:5" s="4" customFormat="1" ht="11.25" customHeight="1" x14ac:dyDescent="0.25">
      <c r="B124" s="26"/>
      <c r="C124" s="26"/>
      <c r="D124" s="26"/>
      <c r="E124" s="26"/>
    </row>
    <row r="125" spans="1:5" s="4" customFormat="1" ht="11.25" customHeight="1" x14ac:dyDescent="0.25">
      <c r="B125" s="26"/>
      <c r="C125" s="26"/>
      <c r="D125" s="26"/>
      <c r="E125" s="26"/>
    </row>
    <row r="126" spans="1:5" s="4" customFormat="1" ht="11.25" customHeight="1" x14ac:dyDescent="0.25">
      <c r="B126" s="26"/>
      <c r="C126" s="26"/>
      <c r="D126" s="26"/>
      <c r="E126" s="26"/>
    </row>
    <row r="127" spans="1:5" s="4" customFormat="1" ht="11.25" customHeight="1" x14ac:dyDescent="0.35">
      <c r="A127"/>
      <c r="B127" s="26"/>
      <c r="C127" s="26"/>
      <c r="D127" s="26"/>
      <c r="E127" s="2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4CB2-F222-4855-820C-2CCBDAD97A97}">
  <sheetPr>
    <pageSetUpPr autoPageBreaks="0"/>
  </sheetPr>
  <dimension ref="A1:E107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60.81640625" customWidth="1"/>
  </cols>
  <sheetData>
    <row r="1" spans="1:5" x14ac:dyDescent="0.35">
      <c r="A1" s="4"/>
    </row>
    <row r="2" spans="1:5" x14ac:dyDescent="0.35">
      <c r="B2" s="2" t="s">
        <v>116</v>
      </c>
    </row>
    <row r="3" spans="1:5" ht="12.75" customHeight="1" x14ac:dyDescent="0.35"/>
    <row r="4" spans="1:5" s="4" customFormat="1" ht="11.25" customHeight="1" thickBot="1" x14ac:dyDescent="0.25">
      <c r="B4" s="61" t="s">
        <v>180</v>
      </c>
      <c r="C4" s="62" t="s">
        <v>242</v>
      </c>
      <c r="D4" s="62" t="s">
        <v>243</v>
      </c>
      <c r="E4" s="62" t="s">
        <v>192</v>
      </c>
    </row>
    <row r="5" spans="1:5" s="4" customFormat="1" ht="11.25" customHeight="1" x14ac:dyDescent="0.2">
      <c r="B5" s="113" t="s">
        <v>47</v>
      </c>
      <c r="C5" s="72">
        <v>463771</v>
      </c>
      <c r="D5" s="72">
        <v>444953</v>
      </c>
      <c r="E5" s="97">
        <f t="shared" ref="E5:E9" si="0">+C5/D5-1</f>
        <v>4.2292107256272082E-2</v>
      </c>
    </row>
    <row r="6" spans="1:5" s="4" customFormat="1" ht="11.25" customHeight="1" x14ac:dyDescent="0.2">
      <c r="B6" s="113" t="s">
        <v>157</v>
      </c>
      <c r="C6" s="72">
        <v>238704</v>
      </c>
      <c r="D6" s="72">
        <v>-401</v>
      </c>
      <c r="E6" s="97" t="s">
        <v>1</v>
      </c>
    </row>
    <row r="7" spans="1:5" s="4" customFormat="1" ht="11.25" customHeight="1" x14ac:dyDescent="0.2">
      <c r="B7" s="119" t="s">
        <v>4</v>
      </c>
      <c r="C7" s="116">
        <v>251128</v>
      </c>
      <c r="D7" s="116">
        <v>12164</v>
      </c>
      <c r="E7" s="97">
        <f t="shared" si="0"/>
        <v>19.645182505754686</v>
      </c>
    </row>
    <row r="8" spans="1:5" s="4" customFormat="1" ht="11.25" customHeight="1" x14ac:dyDescent="0.2">
      <c r="B8" s="119" t="s">
        <v>100</v>
      </c>
      <c r="C8" s="137">
        <v>214587</v>
      </c>
      <c r="D8" s="116">
        <v>207368</v>
      </c>
      <c r="E8" s="97">
        <f t="shared" si="0"/>
        <v>3.4812507233517254E-2</v>
      </c>
    </row>
    <row r="9" spans="1:5" s="4" customFormat="1" ht="11.25" customHeight="1" x14ac:dyDescent="0.2">
      <c r="B9" s="119" t="s">
        <v>158</v>
      </c>
      <c r="C9" s="116">
        <v>259246</v>
      </c>
      <c r="D9" s="116">
        <v>14286</v>
      </c>
      <c r="E9" s="97">
        <f t="shared" si="0"/>
        <v>17.146857062858743</v>
      </c>
    </row>
    <row r="10" spans="1:5" s="4" customFormat="1" ht="11.25" customHeight="1" x14ac:dyDescent="0.2"/>
    <row r="11" spans="1:5" s="4" customFormat="1" ht="11.25" customHeight="1" x14ac:dyDescent="0.2"/>
    <row r="12" spans="1:5" s="4" customFormat="1" ht="11.25" customHeight="1" x14ac:dyDescent="0.2"/>
    <row r="13" spans="1:5" s="4" customFormat="1" ht="11.25" customHeight="1" x14ac:dyDescent="0.2"/>
    <row r="14" spans="1:5" s="4" customFormat="1" ht="11.25" customHeight="1" x14ac:dyDescent="0.2"/>
    <row r="15" spans="1:5" s="4" customFormat="1" ht="11.25" customHeight="1" x14ac:dyDescent="0.2"/>
    <row r="16" spans="1:5" s="4" customFormat="1" ht="11.25" customHeight="1" x14ac:dyDescent="0.2"/>
    <row r="17" s="4" customFormat="1" ht="11.25" customHeight="1" x14ac:dyDescent="0.2"/>
    <row r="18" s="4" customFormat="1" ht="11.25" customHeight="1" x14ac:dyDescent="0.2"/>
    <row r="19" s="4" customFormat="1" ht="11.25" customHeight="1" x14ac:dyDescent="0.2"/>
    <row r="20" s="4" customFormat="1" ht="11.25" customHeight="1" x14ac:dyDescent="0.2"/>
    <row r="21" s="4" customFormat="1" ht="11.25" customHeight="1" x14ac:dyDescent="0.2"/>
    <row r="22" s="4" customFormat="1" ht="11.25" customHeight="1" x14ac:dyDescent="0.2"/>
    <row r="23" s="4" customFormat="1" ht="11.25" customHeight="1" x14ac:dyDescent="0.2"/>
    <row r="24" s="4" customFormat="1" ht="11.25" customHeight="1" x14ac:dyDescent="0.2"/>
    <row r="25" s="4" customFormat="1" ht="11.25" customHeight="1" x14ac:dyDescent="0.2"/>
    <row r="26" s="4" customFormat="1" ht="11.25" customHeight="1" x14ac:dyDescent="0.2"/>
    <row r="27" s="4" customFormat="1" ht="11.25" customHeight="1" x14ac:dyDescent="0.2"/>
    <row r="28" s="4" customFormat="1" ht="11.25" customHeight="1" x14ac:dyDescent="0.2"/>
    <row r="29" s="4" customFormat="1" ht="11.25" customHeight="1" x14ac:dyDescent="0.2"/>
    <row r="30" s="4" customFormat="1" ht="11.25" customHeight="1" x14ac:dyDescent="0.2"/>
    <row r="31" s="4" customFormat="1" ht="11.25" customHeight="1" x14ac:dyDescent="0.2"/>
    <row r="32" s="4" customFormat="1" ht="11.25" customHeight="1" x14ac:dyDescent="0.2"/>
    <row r="33" s="4" customFormat="1" ht="11.25" customHeight="1" x14ac:dyDescent="0.2"/>
    <row r="34" s="4" customFormat="1" ht="11.25" customHeight="1" x14ac:dyDescent="0.2"/>
    <row r="35" s="4" customFormat="1" ht="11.25" customHeight="1" x14ac:dyDescent="0.2"/>
    <row r="36" s="4" customFormat="1" ht="11.25" customHeight="1" x14ac:dyDescent="0.2"/>
    <row r="37" s="4" customFormat="1" ht="11.25" customHeight="1" x14ac:dyDescent="0.2"/>
    <row r="38" s="4" customFormat="1" ht="11.25" customHeight="1" x14ac:dyDescent="0.2"/>
    <row r="39" s="4" customFormat="1" ht="11.25" customHeight="1" x14ac:dyDescent="0.2"/>
    <row r="40" s="4" customFormat="1" ht="11.25" customHeight="1" x14ac:dyDescent="0.2"/>
    <row r="41" s="4" customFormat="1" ht="11.25" customHeight="1" x14ac:dyDescent="0.2"/>
    <row r="42" s="4" customFormat="1" ht="11.25" customHeight="1" x14ac:dyDescent="0.2"/>
    <row r="43" s="4" customFormat="1" ht="11.25" customHeight="1" x14ac:dyDescent="0.2"/>
    <row r="44" s="4" customFormat="1" ht="11.25" customHeight="1" x14ac:dyDescent="0.2"/>
    <row r="45" s="4" customFormat="1" ht="11.25" customHeight="1" x14ac:dyDescent="0.2"/>
    <row r="46" s="4" customFormat="1" ht="11.25" customHeight="1" x14ac:dyDescent="0.2"/>
    <row r="47" s="4" customFormat="1" ht="11.25" customHeight="1" x14ac:dyDescent="0.2"/>
    <row r="48" s="4" customFormat="1" ht="11.25" customHeight="1" x14ac:dyDescent="0.2"/>
    <row r="49" s="4" customFormat="1" ht="11.25" customHeight="1" x14ac:dyDescent="0.2"/>
    <row r="50" s="4" customFormat="1" ht="11.25" customHeight="1" x14ac:dyDescent="0.2"/>
    <row r="51" s="4" customFormat="1" ht="11.25" customHeight="1" x14ac:dyDescent="0.2"/>
    <row r="52" s="4" customFormat="1" ht="11.25" customHeight="1" x14ac:dyDescent="0.2"/>
    <row r="53" s="4" customFormat="1" ht="11.25" customHeight="1" x14ac:dyDescent="0.2"/>
    <row r="54" s="4" customFormat="1" ht="11.25" customHeight="1" x14ac:dyDescent="0.2"/>
    <row r="55" s="4" customFormat="1" ht="11.25" customHeight="1" x14ac:dyDescent="0.2"/>
    <row r="56" s="4" customFormat="1" ht="11.25" customHeight="1" x14ac:dyDescent="0.2"/>
    <row r="57" s="4" customFormat="1" ht="11.25" customHeight="1" x14ac:dyDescent="0.2"/>
    <row r="58" s="4" customFormat="1" ht="11.25" customHeight="1" x14ac:dyDescent="0.2"/>
    <row r="59" s="4" customFormat="1" ht="11.25" customHeight="1" x14ac:dyDescent="0.2"/>
    <row r="60" s="4" customFormat="1" ht="11.25" customHeight="1" x14ac:dyDescent="0.2"/>
    <row r="61" s="4" customFormat="1" ht="11.25" customHeight="1" x14ac:dyDescent="0.2"/>
    <row r="62" s="4" customFormat="1" ht="11.25" customHeight="1" x14ac:dyDescent="0.2"/>
    <row r="63" s="4" customFormat="1" ht="11.25" customHeight="1" x14ac:dyDescent="0.2"/>
    <row r="64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EB-FBE9-4CC7-9FD3-8FD5A9E6D72B}">
  <sheetPr>
    <pageSetUpPr autoPageBreaks="0"/>
  </sheetPr>
  <dimension ref="A1:F125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7.1796875" customWidth="1"/>
  </cols>
  <sheetData>
    <row r="1" spans="1:5" x14ac:dyDescent="0.35">
      <c r="A1" s="4"/>
    </row>
    <row r="2" spans="1:5" x14ac:dyDescent="0.35">
      <c r="B2" s="2" t="s">
        <v>117</v>
      </c>
    </row>
    <row r="3" spans="1:5" ht="12.75" customHeight="1" x14ac:dyDescent="0.35"/>
    <row r="4" spans="1:5" s="4" customFormat="1" ht="11.25" customHeight="1" thickBot="1" x14ac:dyDescent="0.25">
      <c r="B4" s="63" t="s">
        <v>113</v>
      </c>
      <c r="C4" s="139">
        <v>46082</v>
      </c>
      <c r="D4" s="139">
        <v>45717</v>
      </c>
      <c r="E4" s="139">
        <v>45352</v>
      </c>
    </row>
    <row r="5" spans="1:5" s="4" customFormat="1" ht="11.25" customHeight="1" x14ac:dyDescent="0.2">
      <c r="B5" s="98" t="s">
        <v>19</v>
      </c>
      <c r="C5" s="72">
        <v>1621000</v>
      </c>
      <c r="D5" s="72">
        <v>1556522</v>
      </c>
      <c r="E5" s="72">
        <v>1408720</v>
      </c>
    </row>
    <row r="6" spans="1:5" s="4" customFormat="1" ht="11.25" customHeight="1" x14ac:dyDescent="0.2">
      <c r="B6" s="98" t="s">
        <v>6</v>
      </c>
      <c r="C6" s="72">
        <v>4886496</v>
      </c>
      <c r="D6" s="72">
        <v>4572292</v>
      </c>
      <c r="E6" s="72">
        <v>4765387</v>
      </c>
    </row>
    <row r="7" spans="1:5" s="4" customFormat="1" ht="11.25" customHeight="1" x14ac:dyDescent="0.2">
      <c r="B7" s="96" t="s">
        <v>118</v>
      </c>
      <c r="C7" s="116">
        <f>+C5+C6</f>
        <v>6507496</v>
      </c>
      <c r="D7" s="116">
        <f>+D5+D6</f>
        <v>6128814</v>
      </c>
      <c r="E7" s="116">
        <f t="shared" ref="E7" si="0">+E5+E6</f>
        <v>6174107</v>
      </c>
    </row>
    <row r="8" spans="1:5" s="4" customFormat="1" ht="11.25" customHeight="1" x14ac:dyDescent="0.2">
      <c r="B8" s="98" t="s">
        <v>42</v>
      </c>
      <c r="C8" s="72">
        <v>1131838</v>
      </c>
      <c r="D8" s="72">
        <v>1244062</v>
      </c>
      <c r="E8" s="72">
        <v>1302379</v>
      </c>
    </row>
    <row r="9" spans="1:5" s="4" customFormat="1" ht="11.25" customHeight="1" x14ac:dyDescent="0.2">
      <c r="B9" s="98" t="s">
        <v>34</v>
      </c>
      <c r="C9" s="72">
        <v>2560867</v>
      </c>
      <c r="D9" s="72">
        <v>2364455</v>
      </c>
      <c r="E9" s="72">
        <v>2113225</v>
      </c>
    </row>
    <row r="10" spans="1:5" s="4" customFormat="1" ht="11.25" customHeight="1" x14ac:dyDescent="0.2">
      <c r="B10" s="96" t="s">
        <v>119</v>
      </c>
      <c r="C10" s="116">
        <f>+C8+C9</f>
        <v>3692705</v>
      </c>
      <c r="D10" s="116">
        <f>+D8+D9</f>
        <v>3608517</v>
      </c>
      <c r="E10" s="116">
        <f t="shared" ref="E10" si="1">+E8+E9</f>
        <v>3415604</v>
      </c>
    </row>
    <row r="11" spans="1:5" s="4" customFormat="1" ht="11.5" x14ac:dyDescent="0.2">
      <c r="B11" s="113" t="s">
        <v>120</v>
      </c>
      <c r="C11" s="72">
        <v>1307042</v>
      </c>
      <c r="D11" s="72">
        <v>1119242</v>
      </c>
      <c r="E11" s="72">
        <v>1198988</v>
      </c>
    </row>
    <row r="12" spans="1:5" s="4" customFormat="1" ht="11.25" customHeight="1" x14ac:dyDescent="0.2">
      <c r="B12" s="113" t="s">
        <v>121</v>
      </c>
      <c r="C12" s="72">
        <v>1507749</v>
      </c>
      <c r="D12" s="72">
        <v>1401055</v>
      </c>
      <c r="E12" s="72">
        <v>1559515</v>
      </c>
    </row>
    <row r="13" spans="1:5" s="4" customFormat="1" ht="11.25" customHeight="1" x14ac:dyDescent="0.2">
      <c r="B13" s="96" t="s">
        <v>122</v>
      </c>
      <c r="C13" s="116">
        <f>+C11+C12</f>
        <v>2814791</v>
      </c>
      <c r="D13" s="116">
        <f>+D11+D12</f>
        <v>2520297</v>
      </c>
      <c r="E13" s="116">
        <f t="shared" ref="E13" si="2">+E11+E12</f>
        <v>2758503</v>
      </c>
    </row>
    <row r="14" spans="1:5" s="4" customFormat="1" ht="11.25" customHeight="1" x14ac:dyDescent="0.2">
      <c r="B14" s="119" t="s">
        <v>123</v>
      </c>
      <c r="C14" s="116">
        <f>+C10+C13</f>
        <v>6507496</v>
      </c>
      <c r="D14" s="116">
        <f>+D10+D13</f>
        <v>6128814</v>
      </c>
      <c r="E14" s="116">
        <f t="shared" ref="E14" si="3">+E10+E13</f>
        <v>6174107</v>
      </c>
    </row>
    <row r="15" spans="1:5" s="4" customFormat="1" ht="11.25" customHeight="1" x14ac:dyDescent="0.2"/>
    <row r="16" spans="1:5" s="4" customFormat="1" ht="11.25" customHeight="1" x14ac:dyDescent="0.2"/>
    <row r="17" spans="2:5" s="4" customFormat="1" ht="11.5" x14ac:dyDescent="0.2">
      <c r="B17" s="11" t="s">
        <v>124</v>
      </c>
    </row>
    <row r="18" spans="2:5" s="4" customFormat="1" ht="11.25" customHeight="1" x14ac:dyDescent="0.2"/>
    <row r="19" spans="2:5" s="4" customFormat="1" ht="11.25" customHeight="1" thickBot="1" x14ac:dyDescent="0.25">
      <c r="B19" s="63" t="s">
        <v>113</v>
      </c>
      <c r="C19" s="139">
        <v>46082</v>
      </c>
      <c r="D19" s="139">
        <v>45717</v>
      </c>
      <c r="E19" s="139">
        <v>45352</v>
      </c>
    </row>
    <row r="20" spans="2:5" s="4" customFormat="1" ht="11.25" customHeight="1" x14ac:dyDescent="0.2">
      <c r="B20" s="98" t="s">
        <v>51</v>
      </c>
      <c r="C20" s="72">
        <v>383309</v>
      </c>
      <c r="D20" s="72">
        <v>343581</v>
      </c>
      <c r="E20" s="72">
        <v>425967</v>
      </c>
    </row>
    <row r="21" spans="2:5" s="4" customFormat="1" ht="11.25" customHeight="1" x14ac:dyDescent="0.2">
      <c r="B21" s="96" t="s">
        <v>99</v>
      </c>
      <c r="C21" s="116">
        <f>+IS!C18</f>
        <v>211588</v>
      </c>
      <c r="D21" s="116">
        <f>+IS!D18</f>
        <v>10388</v>
      </c>
      <c r="E21" s="116">
        <v>-483098</v>
      </c>
    </row>
    <row r="22" spans="2:5" s="4" customFormat="1" ht="11.25" customHeight="1" x14ac:dyDescent="0.2">
      <c r="B22" s="113" t="s">
        <v>161</v>
      </c>
      <c r="C22" s="72">
        <v>20761</v>
      </c>
      <c r="D22" s="72">
        <v>13275</v>
      </c>
      <c r="E22" s="72">
        <v>61369</v>
      </c>
    </row>
    <row r="23" spans="2:5" s="4" customFormat="1" ht="11.25" customHeight="1" x14ac:dyDescent="0.2">
      <c r="B23" s="113" t="s">
        <v>175</v>
      </c>
      <c r="C23" s="72">
        <v>232349</v>
      </c>
      <c r="D23" s="72">
        <v>23663</v>
      </c>
      <c r="E23" s="72">
        <v>-421729</v>
      </c>
    </row>
    <row r="24" spans="2:5" s="4" customFormat="1" ht="11.25" customHeight="1" x14ac:dyDescent="0.2">
      <c r="B24" s="113" t="s">
        <v>60</v>
      </c>
      <c r="C24" s="72">
        <v>90518</v>
      </c>
      <c r="D24" s="72">
        <v>115317</v>
      </c>
      <c r="E24" s="72">
        <v>202057</v>
      </c>
    </row>
    <row r="25" spans="2:5" s="4" customFormat="1" ht="11.25" customHeight="1" x14ac:dyDescent="0.2">
      <c r="B25" s="113" t="s">
        <v>152</v>
      </c>
      <c r="C25" s="72">
        <v>322867</v>
      </c>
      <c r="D25" s="72">
        <v>138980</v>
      </c>
      <c r="E25" s="72">
        <v>-219672</v>
      </c>
    </row>
    <row r="26" spans="2:5" s="4" customFormat="1" ht="11.25" customHeight="1" x14ac:dyDescent="0.2">
      <c r="B26" s="113" t="s">
        <v>89</v>
      </c>
      <c r="C26" s="72">
        <v>-91559</v>
      </c>
      <c r="D26" s="72">
        <v>-61622</v>
      </c>
      <c r="E26" s="72">
        <v>174366</v>
      </c>
    </row>
    <row r="27" spans="2:5" s="4" customFormat="1" ht="11.25" customHeight="1" x14ac:dyDescent="0.2">
      <c r="B27" s="119" t="s">
        <v>90</v>
      </c>
      <c r="C27" s="116">
        <f>+IS!C28</f>
        <v>231308</v>
      </c>
      <c r="D27" s="116">
        <f>+IS!D28</f>
        <v>77358</v>
      </c>
      <c r="E27" s="116">
        <v>-45306</v>
      </c>
    </row>
    <row r="28" spans="2:5" s="4" customFormat="1" ht="11.25" customHeight="1" x14ac:dyDescent="0.2">
      <c r="B28" s="113" t="s">
        <v>125</v>
      </c>
      <c r="C28" s="72">
        <v>121665</v>
      </c>
      <c r="D28" s="72">
        <v>30061</v>
      </c>
      <c r="E28" s="72">
        <v>53913</v>
      </c>
    </row>
    <row r="29" spans="2:5" s="4" customFormat="1" ht="11.25" customHeight="1" x14ac:dyDescent="0.2">
      <c r="B29" s="113" t="s">
        <v>64</v>
      </c>
      <c r="C29" s="72">
        <v>109643</v>
      </c>
      <c r="D29" s="72">
        <v>47297</v>
      </c>
      <c r="E29" s="72">
        <v>-99219</v>
      </c>
    </row>
    <row r="30" spans="2:5" s="4" customFormat="1" ht="11.25" customHeight="1" x14ac:dyDescent="0.2"/>
    <row r="31" spans="2:5" s="4" customFormat="1" ht="10" x14ac:dyDescent="0.2"/>
    <row r="32" spans="2:5" s="4" customFormat="1" ht="11.25" customHeight="1" x14ac:dyDescent="0.2">
      <c r="B32" s="11" t="s">
        <v>126</v>
      </c>
    </row>
    <row r="33" spans="2:5" s="4" customFormat="1" ht="11.25" customHeight="1" x14ac:dyDescent="0.2"/>
    <row r="34" spans="2:5" s="4" customFormat="1" ht="11.25" customHeight="1" thickBot="1" x14ac:dyDescent="0.25">
      <c r="B34" s="63" t="s">
        <v>113</v>
      </c>
      <c r="C34" s="139">
        <v>46082</v>
      </c>
      <c r="D34" s="139">
        <v>45717</v>
      </c>
      <c r="E34" s="139">
        <v>45352</v>
      </c>
    </row>
    <row r="35" spans="2:5" s="4" customFormat="1" ht="11.25" customHeight="1" x14ac:dyDescent="0.2">
      <c r="B35" s="113" t="s">
        <v>224</v>
      </c>
      <c r="C35" s="72">
        <v>45591</v>
      </c>
      <c r="D35" s="72">
        <v>-1791</v>
      </c>
      <c r="E35" s="72">
        <v>134047</v>
      </c>
    </row>
    <row r="36" spans="2:5" s="4" customFormat="1" ht="11.25" customHeight="1" x14ac:dyDescent="0.2">
      <c r="B36" s="113" t="s">
        <v>193</v>
      </c>
      <c r="C36" s="72">
        <v>-334188</v>
      </c>
      <c r="D36" s="72">
        <v>-44970</v>
      </c>
      <c r="E36" s="72">
        <v>197168</v>
      </c>
    </row>
    <row r="37" spans="2:5" s="4" customFormat="1" ht="11.25" customHeight="1" x14ac:dyDescent="0.2">
      <c r="B37" s="113" t="s">
        <v>225</v>
      </c>
      <c r="C37" s="72">
        <v>112705</v>
      </c>
      <c r="D37" s="72">
        <v>295948</v>
      </c>
      <c r="E37" s="72">
        <v>-410406</v>
      </c>
    </row>
    <row r="38" spans="2:5" s="4" customFormat="1" ht="11.25" customHeight="1" x14ac:dyDescent="0.2">
      <c r="B38" s="119" t="s">
        <v>247</v>
      </c>
      <c r="C38" s="116">
        <f>+SUM(C35:C37)</f>
        <v>-175892</v>
      </c>
      <c r="D38" s="116">
        <f>+SUM(D35:D37)</f>
        <v>249187</v>
      </c>
      <c r="E38" s="116">
        <f t="shared" ref="E38" si="4">+SUM(E35:E37)</f>
        <v>-79191</v>
      </c>
    </row>
    <row r="39" spans="2:5" s="4" customFormat="1" ht="11.25" customHeight="1" x14ac:dyDescent="0.2"/>
    <row r="40" spans="2:5" s="4" customFormat="1" ht="11.25" customHeight="1" x14ac:dyDescent="0.2"/>
    <row r="41" spans="2:5" s="4" customFormat="1" ht="11.25" customHeight="1" x14ac:dyDescent="0.2">
      <c r="B41" s="10" t="s">
        <v>127</v>
      </c>
    </row>
    <row r="42" spans="2:5" s="4" customFormat="1" ht="11.25" customHeight="1" x14ac:dyDescent="0.2"/>
    <row r="43" spans="2:5" s="4" customFormat="1" ht="11.25" customHeight="1" thickBot="1" x14ac:dyDescent="0.25">
      <c r="B43" s="63" t="s">
        <v>113</v>
      </c>
      <c r="C43" s="139">
        <v>46082</v>
      </c>
      <c r="D43" s="139">
        <v>45717</v>
      </c>
      <c r="E43" s="139">
        <v>45352</v>
      </c>
    </row>
    <row r="44" spans="2:5" s="4" customFormat="1" ht="11.25" customHeight="1" x14ac:dyDescent="0.2">
      <c r="B44" s="113" t="s">
        <v>194</v>
      </c>
      <c r="C44" s="138">
        <f>+C5/C8</f>
        <v>1.43218375774625</v>
      </c>
      <c r="D44" s="138">
        <f>+D5/D8</f>
        <v>1.2511611157643268</v>
      </c>
      <c r="E44" s="138">
        <f>+E5/E8</f>
        <v>1.0816513472652738</v>
      </c>
    </row>
    <row r="45" spans="2:5" s="4" customFormat="1" ht="11.5" x14ac:dyDescent="0.2">
      <c r="B45" s="113" t="s">
        <v>195</v>
      </c>
      <c r="C45" s="138">
        <f>+C13/C10</f>
        <v>0.76225720711510936</v>
      </c>
      <c r="D45" s="138">
        <f>+D13/D10</f>
        <v>0.69843013071574833</v>
      </c>
      <c r="E45" s="138">
        <f>+E13/E10</f>
        <v>0.80761792057861503</v>
      </c>
    </row>
    <row r="46" spans="2:5" s="4" customFormat="1" ht="11.5" x14ac:dyDescent="0.2">
      <c r="B46" s="113" t="s">
        <v>196</v>
      </c>
      <c r="C46" s="138">
        <f>+C6/C7</f>
        <v>0.75090265134239043</v>
      </c>
      <c r="D46" s="138">
        <f>+D6/D7</f>
        <v>0.74603210343795712</v>
      </c>
      <c r="E46" s="138">
        <f>+E6/E7</f>
        <v>0.771834210194284</v>
      </c>
    </row>
    <row r="47" spans="2:5" s="4" customFormat="1" ht="11.5" x14ac:dyDescent="0.2">
      <c r="B47" s="113" t="s">
        <v>202</v>
      </c>
      <c r="C47" s="138">
        <f>+C10/C11</f>
        <v>2.8252382096367219</v>
      </c>
      <c r="D47" s="138">
        <f>+D10/D11</f>
        <v>3.22407218456777</v>
      </c>
      <c r="E47" s="138">
        <f t="shared" ref="E47" si="5">+E10/E11</f>
        <v>2.8487391033104585</v>
      </c>
    </row>
    <row r="48" spans="2:5" s="4" customFormat="1" ht="11.25" customHeight="1" x14ac:dyDescent="0.2"/>
    <row r="49" spans="2:2" s="4" customFormat="1" ht="11.25" customHeight="1" x14ac:dyDescent="0.2"/>
    <row r="50" spans="2:2" s="4" customFormat="1" ht="11.5" x14ac:dyDescent="0.2">
      <c r="B50" s="51" t="s">
        <v>128</v>
      </c>
    </row>
    <row r="51" spans="2:2" s="4" customFormat="1" ht="11.25" customHeight="1" x14ac:dyDescent="0.2">
      <c r="B51" s="51" t="s">
        <v>129</v>
      </c>
    </row>
    <row r="52" spans="2:2" s="4" customFormat="1" ht="11.25" customHeight="1" x14ac:dyDescent="0.2">
      <c r="B52" s="51" t="s">
        <v>130</v>
      </c>
    </row>
    <row r="53" spans="2:2" s="4" customFormat="1" ht="11.25" customHeight="1" x14ac:dyDescent="0.2">
      <c r="B53" s="51" t="s">
        <v>203</v>
      </c>
    </row>
    <row r="54" spans="2:2" s="4" customFormat="1" ht="11.25" customHeight="1" x14ac:dyDescent="0.2"/>
    <row r="55" spans="2:2" s="4" customFormat="1" ht="11.25" customHeight="1" x14ac:dyDescent="0.2"/>
    <row r="56" spans="2:2" s="4" customFormat="1" ht="11.25" customHeight="1" x14ac:dyDescent="0.2"/>
    <row r="57" spans="2:2" s="4" customFormat="1" ht="11.25" customHeight="1" x14ac:dyDescent="0.2"/>
    <row r="58" spans="2:2" s="4" customFormat="1" ht="11.25" customHeight="1" x14ac:dyDescent="0.2"/>
    <row r="59" spans="2:2" s="4" customFormat="1" ht="11.25" customHeight="1" x14ac:dyDescent="0.2"/>
    <row r="60" spans="2:2" s="4" customFormat="1" ht="11.25" customHeight="1" x14ac:dyDescent="0.2"/>
    <row r="61" spans="2:2" s="4" customFormat="1" ht="11.25" customHeight="1" x14ac:dyDescent="0.2"/>
    <row r="62" spans="2:2" s="4" customFormat="1" ht="11.25" customHeight="1" x14ac:dyDescent="0.2"/>
    <row r="63" spans="2:2" s="4" customFormat="1" ht="11.25" customHeight="1" x14ac:dyDescent="0.2"/>
    <row r="64" spans="2:2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  <row r="108" s="4" customFormat="1" ht="11.25" customHeight="1" x14ac:dyDescent="0.2"/>
    <row r="109" s="4" customFormat="1" ht="11.25" customHeight="1" x14ac:dyDescent="0.2"/>
    <row r="110" s="4" customFormat="1" ht="11.25" customHeight="1" x14ac:dyDescent="0.2"/>
    <row r="111" s="4" customFormat="1" ht="11.25" customHeight="1" x14ac:dyDescent="0.2"/>
    <row r="112" s="4" customFormat="1" ht="11.25" customHeight="1" x14ac:dyDescent="0.2"/>
    <row r="113" spans="1:6" s="4" customFormat="1" ht="11.25" customHeight="1" x14ac:dyDescent="0.2"/>
    <row r="114" spans="1:6" s="4" customFormat="1" ht="11.25" customHeight="1" x14ac:dyDescent="0.2"/>
    <row r="115" spans="1:6" s="4" customFormat="1" ht="11.25" customHeight="1" x14ac:dyDescent="0.2"/>
    <row r="116" spans="1:6" s="4" customFormat="1" ht="11.25" customHeight="1" x14ac:dyDescent="0.2"/>
    <row r="117" spans="1:6" s="4" customFormat="1" ht="11.25" customHeight="1" x14ac:dyDescent="0.2"/>
    <row r="118" spans="1:6" s="4" customFormat="1" ht="11.25" customHeight="1" x14ac:dyDescent="0.2"/>
    <row r="119" spans="1:6" s="4" customFormat="1" ht="11.25" customHeight="1" x14ac:dyDescent="0.2"/>
    <row r="120" spans="1:6" s="4" customFormat="1" ht="11.25" customHeight="1" x14ac:dyDescent="0.2"/>
    <row r="121" spans="1:6" s="4" customFormat="1" ht="11.25" customHeight="1" x14ac:dyDescent="0.2"/>
    <row r="122" spans="1:6" s="4" customFormat="1" ht="11.25" customHeight="1" x14ac:dyDescent="0.2"/>
    <row r="123" spans="1:6" s="4" customFormat="1" ht="11.25" customHeight="1" x14ac:dyDescent="0.2"/>
    <row r="124" spans="1:6" s="4" customFormat="1" ht="11.25" customHeight="1" x14ac:dyDescent="0.35">
      <c r="B124"/>
      <c r="C124"/>
      <c r="D124"/>
      <c r="E124"/>
      <c r="F124"/>
    </row>
    <row r="125" spans="1:6" x14ac:dyDescent="0.35">
      <c r="A125" s="4"/>
    </row>
  </sheetData>
  <pageMargins left="0.7" right="0.7" top="0.75" bottom="0.75" header="0.3" footer="0.3"/>
  <pageSetup orientation="portrait" r:id="rId1"/>
  <ignoredErrors>
    <ignoredError sqref="C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918F1DC-0CFA-49B0-AD81-BF06565CE20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Breakdown of Hectares</vt:lpstr>
      <vt:lpstr>BS</vt:lpstr>
      <vt:lpstr>IS</vt:lpstr>
      <vt:lpstr>CF</vt:lpstr>
      <vt:lpstr>Consolidated Results</vt:lpstr>
      <vt:lpstr>Operations by Segment</vt:lpstr>
      <vt:lpstr>Agribusiness Results</vt:lpstr>
      <vt:lpstr>Urban Business Results</vt:lpstr>
      <vt:lpstr>Summary FS</vt:lpstr>
      <vt:lpstr>EBITDA Reconciliation</vt:lpstr>
      <vt:lpstr>IS!_Toc59634415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Amalia Sternheim</cp:lastModifiedBy>
  <dcterms:created xsi:type="dcterms:W3CDTF">2020-02-26T15:57:15Z</dcterms:created>
  <dcterms:modified xsi:type="dcterms:W3CDTF">2026-05-12T18:54:57Z</dcterms:modified>
</cp:coreProperties>
</file>